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270"/>
  </bookViews>
  <sheets>
    <sheet name="меню лку сезон осенний" sheetId="1" r:id="rId1"/>
  </sheets>
  <definedNames>
    <definedName name="_xlnm.Print_Area" localSheetId="0">'меню лку сезон осенний'!$A$1:$AD$233</definedName>
  </definedNames>
  <calcPr calcId="162913"/>
</workbook>
</file>

<file path=xl/calcChain.xml><?xml version="1.0" encoding="utf-8"?>
<calcChain xmlns="http://schemas.openxmlformats.org/spreadsheetml/2006/main">
  <c r="W69" i="1" l="1"/>
  <c r="X69" i="1"/>
  <c r="R69" i="1"/>
  <c r="Z232" i="1"/>
  <c r="X232" i="1"/>
  <c r="R232" i="1"/>
  <c r="U222" i="1" l="1"/>
  <c r="Z206" i="1"/>
  <c r="V206" i="1"/>
  <c r="D93" i="1" l="1"/>
  <c r="AB12" i="1" l="1"/>
  <c r="AB13" i="1"/>
  <c r="AA12" i="1"/>
  <c r="AA13" i="1"/>
  <c r="Z12" i="1"/>
  <c r="Z13" i="1"/>
  <c r="Y12" i="1"/>
  <c r="Y13" i="1"/>
  <c r="X12" i="1"/>
  <c r="X13" i="1"/>
  <c r="W12" i="1"/>
  <c r="W13" i="1"/>
  <c r="V12" i="1"/>
  <c r="V13" i="1"/>
  <c r="U12" i="1"/>
  <c r="U13" i="1"/>
  <c r="T12" i="1"/>
  <c r="T13" i="1"/>
  <c r="S12" i="1"/>
  <c r="S13" i="1"/>
  <c r="R12" i="1"/>
  <c r="R13" i="1"/>
  <c r="Q12" i="1"/>
  <c r="Q13" i="1"/>
  <c r="AB10" i="1"/>
  <c r="AA10" i="1"/>
  <c r="Z10" i="1"/>
  <c r="Y10" i="1"/>
  <c r="X10" i="1"/>
  <c r="W10" i="1"/>
  <c r="V10" i="1"/>
  <c r="U10" i="1"/>
  <c r="S10" i="1"/>
  <c r="R10" i="1"/>
  <c r="Q10" i="1"/>
  <c r="O107" i="1" l="1"/>
  <c r="N107" i="1"/>
  <c r="M107" i="1"/>
  <c r="L107" i="1"/>
  <c r="K107" i="1"/>
  <c r="J107" i="1"/>
  <c r="I107" i="1"/>
  <c r="H107" i="1"/>
  <c r="I59" i="1" l="1"/>
  <c r="D14" i="1" l="1"/>
  <c r="AB158" i="1" l="1"/>
  <c r="Y158" i="1"/>
  <c r="X158" i="1"/>
  <c r="U158" i="1"/>
  <c r="S158" i="1"/>
  <c r="Q158" i="1"/>
  <c r="AB103" i="1"/>
  <c r="AA103" i="1"/>
  <c r="Y103" i="1"/>
  <c r="X103" i="1"/>
  <c r="V103" i="1"/>
  <c r="T103" i="1"/>
  <c r="J117" i="1" l="1"/>
  <c r="F117" i="1"/>
  <c r="E117" i="1"/>
  <c r="AB228" i="1" l="1"/>
  <c r="AA228" i="1"/>
  <c r="Z228" i="1"/>
  <c r="Y228" i="1"/>
  <c r="X228" i="1"/>
  <c r="W228" i="1"/>
  <c r="V228" i="1"/>
  <c r="U228" i="1"/>
  <c r="T228" i="1"/>
  <c r="S228" i="1"/>
  <c r="Q228" i="1"/>
  <c r="U200" i="1"/>
  <c r="Z147" i="1" l="1"/>
  <c r="T147" i="1"/>
  <c r="Q147" i="1"/>
  <c r="W111" i="1" l="1"/>
  <c r="V111" i="1"/>
  <c r="AB202" i="1" l="1"/>
  <c r="AA202" i="1"/>
  <c r="Z202" i="1"/>
  <c r="Y202" i="1"/>
  <c r="X202" i="1"/>
  <c r="W202" i="1"/>
  <c r="V202" i="1"/>
  <c r="U202" i="1"/>
  <c r="T202" i="1"/>
  <c r="S202" i="1"/>
  <c r="Q202" i="1"/>
  <c r="V109" i="1" l="1"/>
  <c r="U109" i="1"/>
  <c r="S117" i="1"/>
  <c r="R117" i="1"/>
  <c r="M61" i="1"/>
  <c r="K61" i="1"/>
  <c r="J61" i="1"/>
  <c r="E61" i="1"/>
  <c r="N206" i="1" l="1"/>
  <c r="M206" i="1"/>
  <c r="L206" i="1"/>
  <c r="K206" i="1"/>
  <c r="J206" i="1"/>
  <c r="I206" i="1"/>
  <c r="E206" i="1"/>
  <c r="O196" i="1"/>
  <c r="N196" i="1"/>
  <c r="M196" i="1"/>
  <c r="L196" i="1"/>
  <c r="K196" i="1"/>
  <c r="J196" i="1"/>
  <c r="I196" i="1"/>
  <c r="H196" i="1"/>
  <c r="F196" i="1"/>
  <c r="E196" i="1"/>
  <c r="D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K162" i="1"/>
  <c r="J162" i="1"/>
  <c r="I162" i="1"/>
  <c r="AA162" i="1"/>
  <c r="X162" i="1"/>
  <c r="W162" i="1"/>
  <c r="AB152" i="1"/>
  <c r="AA152" i="1"/>
  <c r="Z152" i="1"/>
  <c r="Y152" i="1"/>
  <c r="X152" i="1"/>
  <c r="W152" i="1"/>
  <c r="V152" i="1"/>
  <c r="U152" i="1"/>
  <c r="S152" i="1"/>
  <c r="R152" i="1"/>
  <c r="Q152" i="1"/>
  <c r="O152" i="1"/>
  <c r="N152" i="1"/>
  <c r="M152" i="1"/>
  <c r="L152" i="1"/>
  <c r="K152" i="1"/>
  <c r="F152" i="1"/>
  <c r="E152" i="1"/>
  <c r="D152" i="1"/>
  <c r="H152" i="1"/>
  <c r="J152" i="1"/>
  <c r="Z207" i="1" l="1"/>
  <c r="I207" i="1"/>
  <c r="M207" i="1"/>
  <c r="U207" i="1"/>
  <c r="D207" i="1"/>
  <c r="H207" i="1"/>
  <c r="L207" i="1"/>
  <c r="R206" i="1"/>
  <c r="W206" i="1"/>
  <c r="W207" i="1" s="1"/>
  <c r="D163" i="1"/>
  <c r="F163" i="1"/>
  <c r="E163" i="1"/>
  <c r="Y206" i="1"/>
  <c r="S163" i="1"/>
  <c r="W163" i="1"/>
  <c r="AA163" i="1"/>
  <c r="N163" i="1"/>
  <c r="I152" i="1"/>
  <c r="T163" i="1"/>
  <c r="X163" i="1"/>
  <c r="AB163" i="1"/>
  <c r="K163" i="1"/>
  <c r="O163" i="1"/>
  <c r="Q162" i="1"/>
  <c r="L163" i="1"/>
  <c r="S207" i="1"/>
  <c r="F207" i="1"/>
  <c r="J207" i="1"/>
  <c r="N207" i="1"/>
  <c r="AA206" i="1"/>
  <c r="Z162" i="1"/>
  <c r="M163" i="1"/>
  <c r="G163" i="1"/>
  <c r="X207" i="1"/>
  <c r="G207" i="1"/>
  <c r="K207" i="1"/>
  <c r="O207" i="1"/>
  <c r="AB206" i="1"/>
  <c r="H163" i="1"/>
  <c r="J163" i="1"/>
  <c r="R207" i="1" l="1"/>
  <c r="V207" i="1"/>
  <c r="R163" i="1"/>
  <c r="Y163" i="1"/>
  <c r="Z163" i="1"/>
  <c r="Y207" i="1"/>
  <c r="AB207" i="1"/>
  <c r="AA207" i="1"/>
  <c r="U163" i="1"/>
  <c r="I163" i="1"/>
  <c r="S227" i="1" l="1"/>
  <c r="W222" i="1"/>
  <c r="R222" i="1"/>
  <c r="Q222" i="1"/>
  <c r="K222" i="1"/>
  <c r="J222" i="1"/>
  <c r="I222" i="1"/>
  <c r="X222" i="1"/>
  <c r="Z183" i="1"/>
  <c r="Y183" i="1"/>
  <c r="X183" i="1"/>
  <c r="W183" i="1"/>
  <c r="V183" i="1"/>
  <c r="R183" i="1"/>
  <c r="Q183" i="1"/>
  <c r="O183" i="1"/>
  <c r="N183" i="1"/>
  <c r="L183" i="1"/>
  <c r="J183" i="1"/>
  <c r="I183" i="1"/>
  <c r="H183" i="1"/>
  <c r="F183" i="1"/>
  <c r="O174" i="1"/>
  <c r="L174" i="1"/>
  <c r="AA174" i="1"/>
  <c r="Z174" i="1"/>
  <c r="Y174" i="1"/>
  <c r="X174" i="1"/>
  <c r="W174" i="1"/>
  <c r="U174" i="1"/>
  <c r="Q174" i="1"/>
  <c r="N174" i="1"/>
  <c r="M174" i="1"/>
  <c r="K174" i="1"/>
  <c r="J174" i="1"/>
  <c r="I174" i="1"/>
  <c r="H174" i="1"/>
  <c r="G174" i="1"/>
  <c r="F174" i="1"/>
  <c r="E174" i="1"/>
  <c r="D174" i="1"/>
  <c r="O139" i="1"/>
  <c r="K139" i="1"/>
  <c r="E139" i="1"/>
  <c r="Z139" i="1"/>
  <c r="R139" i="1"/>
  <c r="Q139" i="1"/>
  <c r="AB130" i="1"/>
  <c r="AA130" i="1"/>
  <c r="Z130" i="1"/>
  <c r="W130" i="1"/>
  <c r="V130" i="1"/>
  <c r="R130" i="1"/>
  <c r="AA107" i="1"/>
  <c r="Z107" i="1"/>
  <c r="X107" i="1"/>
  <c r="W107" i="1"/>
  <c r="U107" i="1"/>
  <c r="S107" i="1"/>
  <c r="R107" i="1"/>
  <c r="Q107" i="1"/>
  <c r="Z93" i="1"/>
  <c r="X93" i="1"/>
  <c r="W93" i="1"/>
  <c r="U93" i="1"/>
  <c r="T93" i="1"/>
  <c r="S93" i="1"/>
  <c r="R93" i="1"/>
  <c r="Q93" i="1"/>
  <c r="Z83" i="1"/>
  <c r="X83" i="1"/>
  <c r="W83" i="1"/>
  <c r="V83" i="1"/>
  <c r="K83" i="1"/>
  <c r="J83" i="1"/>
  <c r="I83" i="1"/>
  <c r="H83" i="1"/>
  <c r="AB69" i="1"/>
  <c r="AA69" i="1"/>
  <c r="Z69" i="1"/>
  <c r="Y69" i="1"/>
  <c r="V69" i="1"/>
  <c r="U69" i="1"/>
  <c r="K69" i="1"/>
  <c r="J69" i="1"/>
  <c r="I69" i="1"/>
  <c r="H69" i="1"/>
  <c r="F69" i="1"/>
  <c r="E69" i="1"/>
  <c r="D69" i="1"/>
  <c r="X59" i="1"/>
  <c r="W59" i="1"/>
  <c r="V59" i="1"/>
  <c r="U59" i="1"/>
  <c r="AB47" i="1"/>
  <c r="AA47" i="1"/>
  <c r="Z47" i="1"/>
  <c r="Y47" i="1"/>
  <c r="X47" i="1"/>
  <c r="W47" i="1"/>
  <c r="V47" i="1"/>
  <c r="U47" i="1"/>
  <c r="T47" i="1"/>
  <c r="S47" i="1"/>
  <c r="R47" i="1"/>
  <c r="Q47" i="1"/>
  <c r="M47" i="1"/>
  <c r="J39" i="1"/>
  <c r="H47" i="1"/>
  <c r="G47" i="1"/>
  <c r="F47" i="1"/>
  <c r="E47" i="1"/>
  <c r="D47" i="1"/>
  <c r="O37" i="1"/>
  <c r="M37" i="1"/>
  <c r="L37" i="1"/>
  <c r="K37" i="1"/>
  <c r="J37" i="1"/>
  <c r="I37" i="1"/>
  <c r="H37" i="1"/>
  <c r="F37" i="1"/>
  <c r="E37" i="1"/>
  <c r="D37" i="1"/>
  <c r="AB37" i="1"/>
  <c r="AA37" i="1"/>
  <c r="Z37" i="1"/>
  <c r="Y37" i="1"/>
  <c r="X37" i="1"/>
  <c r="W37" i="1"/>
  <c r="V37" i="1"/>
  <c r="U37" i="1"/>
  <c r="S37" i="1"/>
  <c r="R37" i="1"/>
  <c r="Q37" i="1"/>
  <c r="W232" i="1" l="1"/>
  <c r="W70" i="1"/>
  <c r="F70" i="1"/>
  <c r="J70" i="1"/>
  <c r="N70" i="1"/>
  <c r="G70" i="1"/>
  <c r="K70" i="1"/>
  <c r="O70" i="1"/>
  <c r="AB70" i="1"/>
  <c r="X70" i="1"/>
  <c r="S70" i="1"/>
  <c r="F233" i="1"/>
  <c r="S233" i="1"/>
  <c r="U233" i="1"/>
  <c r="AB233" i="1"/>
  <c r="G233" i="1"/>
  <c r="O233" i="1"/>
  <c r="T233" i="1"/>
  <c r="D233" i="1"/>
  <c r="H233" i="1"/>
  <c r="L233" i="1"/>
  <c r="Q233" i="1"/>
  <c r="AA233" i="1"/>
  <c r="Z233" i="1"/>
  <c r="X233" i="1"/>
  <c r="E233" i="1"/>
  <c r="Y233" i="1"/>
  <c r="AA70" i="1"/>
  <c r="J232" i="1"/>
  <c r="F140" i="1"/>
  <c r="W139" i="1"/>
  <c r="F184" i="1"/>
  <c r="J139" i="1"/>
  <c r="L184" i="1"/>
  <c r="S184" i="1"/>
  <c r="W184" i="1"/>
  <c r="AA184" i="1"/>
  <c r="S140" i="1"/>
  <c r="AA140" i="1"/>
  <c r="K232" i="1"/>
  <c r="R48" i="1"/>
  <c r="V48" i="1"/>
  <c r="Z48" i="1"/>
  <c r="H93" i="1"/>
  <c r="L93" i="1"/>
  <c r="O184" i="1"/>
  <c r="Q184" i="1"/>
  <c r="Y184" i="1"/>
  <c r="M232" i="1"/>
  <c r="G93" i="1"/>
  <c r="O93" i="1"/>
  <c r="G184" i="1"/>
  <c r="R184" i="1"/>
  <c r="V184" i="1"/>
  <c r="Z184" i="1"/>
  <c r="D184" i="1"/>
  <c r="H184" i="1"/>
  <c r="M184" i="1"/>
  <c r="R140" i="1"/>
  <c r="E184" i="1"/>
  <c r="I184" i="1"/>
  <c r="T184" i="1"/>
  <c r="X184" i="1"/>
  <c r="AB184" i="1"/>
  <c r="K184" i="1"/>
  <c r="N184" i="1"/>
  <c r="J184" i="1"/>
  <c r="E93" i="1"/>
  <c r="M93" i="1"/>
  <c r="Q94" i="1"/>
  <c r="U94" i="1"/>
  <c r="E140" i="1"/>
  <c r="M140" i="1"/>
  <c r="AB140" i="1"/>
  <c r="D140" i="1"/>
  <c r="H140" i="1"/>
  <c r="L140" i="1"/>
  <c r="I139" i="1"/>
  <c r="T140" i="1"/>
  <c r="X140" i="1"/>
  <c r="G140" i="1"/>
  <c r="K140" i="1"/>
  <c r="O140" i="1"/>
  <c r="Q48" i="1"/>
  <c r="U48" i="1"/>
  <c r="G48" i="1"/>
  <c r="K48" i="1"/>
  <c r="Z140" i="1"/>
  <c r="Q140" i="1"/>
  <c r="U140" i="1"/>
  <c r="Y140" i="1"/>
  <c r="H48" i="1"/>
  <c r="E48" i="1"/>
  <c r="I48" i="1"/>
  <c r="S94" i="1"/>
  <c r="W94" i="1"/>
  <c r="AA94" i="1"/>
  <c r="D48" i="1"/>
  <c r="W48" i="1"/>
  <c r="AA48" i="1"/>
  <c r="Z70" i="1"/>
  <c r="I70" i="1"/>
  <c r="M70" i="1"/>
  <c r="V70" i="1"/>
  <c r="F48" i="1"/>
  <c r="J48" i="1"/>
  <c r="Y48" i="1"/>
  <c r="T94" i="1"/>
  <c r="AB94" i="1"/>
  <c r="F93" i="1"/>
  <c r="J93" i="1"/>
  <c r="N93" i="1"/>
  <c r="R94" i="1"/>
  <c r="V94" i="1"/>
  <c r="Z94" i="1"/>
  <c r="Q70" i="1"/>
  <c r="U70" i="1"/>
  <c r="Y70" i="1"/>
  <c r="D70" i="1"/>
  <c r="H70" i="1"/>
  <c r="L70" i="1"/>
  <c r="K93" i="1"/>
  <c r="T48" i="1"/>
  <c r="X48" i="1"/>
  <c r="AB48" i="1"/>
  <c r="R233" i="1" l="1"/>
  <c r="W233" i="1"/>
  <c r="J233" i="1"/>
  <c r="I233" i="1"/>
  <c r="V233" i="1"/>
  <c r="N233" i="1"/>
  <c r="M233" i="1"/>
  <c r="K233" i="1"/>
  <c r="Z118" i="1"/>
  <c r="AA118" i="1"/>
  <c r="V118" i="1"/>
  <c r="X118" i="1"/>
  <c r="R118" i="1"/>
  <c r="AB118" i="1"/>
  <c r="W118" i="1"/>
  <c r="I140" i="1"/>
  <c r="W140" i="1"/>
  <c r="J140" i="1"/>
  <c r="V140" i="1"/>
  <c r="L94" i="1"/>
  <c r="N94" i="1"/>
  <c r="E94" i="1"/>
  <c r="H94" i="1"/>
  <c r="J94" i="1"/>
  <c r="G94" i="1"/>
  <c r="K94" i="1"/>
  <c r="F94" i="1"/>
  <c r="M94" i="1"/>
  <c r="O94" i="1"/>
  <c r="I94" i="1"/>
  <c r="M118" i="1" l="1"/>
  <c r="I118" i="1"/>
  <c r="G118" i="1"/>
  <c r="E118" i="1"/>
  <c r="H118" i="1"/>
  <c r="K118" i="1"/>
  <c r="L118" i="1"/>
  <c r="D118" i="1"/>
  <c r="F118" i="1"/>
  <c r="J118" i="1"/>
  <c r="AB9" i="1" l="1"/>
  <c r="AA9" i="1"/>
  <c r="Z9" i="1"/>
  <c r="Y9" i="1"/>
  <c r="X9" i="1"/>
  <c r="W9" i="1"/>
  <c r="V9" i="1"/>
  <c r="U9" i="1"/>
  <c r="T9" i="1"/>
  <c r="S9" i="1"/>
  <c r="R9" i="1"/>
  <c r="Q9" i="1"/>
  <c r="AB14" i="1" l="1"/>
  <c r="AA14" i="1"/>
  <c r="Z14" i="1"/>
  <c r="Y14" i="1"/>
  <c r="X14" i="1"/>
  <c r="W14" i="1"/>
  <c r="V14" i="1"/>
  <c r="U14" i="1"/>
  <c r="S14" i="1"/>
  <c r="R14" i="1"/>
  <c r="Q14" i="1"/>
  <c r="R23" i="1"/>
  <c r="X23" i="1"/>
  <c r="K23" i="1"/>
  <c r="O14" i="1"/>
  <c r="M14" i="1"/>
  <c r="K14" i="1"/>
  <c r="J14" i="1"/>
  <c r="I14" i="1"/>
  <c r="H14" i="1"/>
  <c r="F14" i="1"/>
  <c r="E14" i="1"/>
  <c r="F24" i="1" l="1"/>
  <c r="K24" i="1"/>
  <c r="G24" i="1"/>
  <c r="H24" i="1"/>
  <c r="E24" i="1"/>
  <c r="M24" i="1"/>
  <c r="Y24" i="1"/>
  <c r="N24" i="1"/>
  <c r="R24" i="1"/>
  <c r="O24" i="1"/>
  <c r="X24" i="1"/>
  <c r="T24" i="1"/>
  <c r="AA24" i="1"/>
  <c r="U24" i="1" l="1"/>
  <c r="S24" i="1"/>
  <c r="J23" i="1" l="1"/>
  <c r="W23" i="1"/>
  <c r="J24" i="1" l="1"/>
  <c r="W24" i="1"/>
  <c r="D24" i="1" l="1"/>
  <c r="I24" i="1" l="1"/>
</calcChain>
</file>

<file path=xl/sharedStrings.xml><?xml version="1.0" encoding="utf-8"?>
<sst xmlns="http://schemas.openxmlformats.org/spreadsheetml/2006/main" count="809" uniqueCount="191">
  <si>
    <t>Наименование блюд</t>
  </si>
  <si>
    <t>витамины</t>
  </si>
  <si>
    <t>Завтрак</t>
  </si>
  <si>
    <t>Б</t>
  </si>
  <si>
    <t>Ж</t>
  </si>
  <si>
    <t>У</t>
  </si>
  <si>
    <t>В1</t>
  </si>
  <si>
    <t>С</t>
  </si>
  <si>
    <t>Са</t>
  </si>
  <si>
    <t>Обед</t>
  </si>
  <si>
    <t>эн/ц</t>
  </si>
  <si>
    <t>выход</t>
  </si>
  <si>
    <t>Fe</t>
  </si>
  <si>
    <t>пищевые вещества</t>
  </si>
  <si>
    <t>мин. в.</t>
  </si>
  <si>
    <t>итого за прием пищи</t>
  </si>
  <si>
    <t>Итого за день</t>
  </si>
  <si>
    <t>7-11 лет</t>
  </si>
  <si>
    <t>11-17 лет</t>
  </si>
  <si>
    <t>А</t>
  </si>
  <si>
    <t>P</t>
  </si>
  <si>
    <t>Mg</t>
  </si>
  <si>
    <t>250/5</t>
  </si>
  <si>
    <t>250/12,5</t>
  </si>
  <si>
    <t>№ рец</t>
  </si>
  <si>
    <t>Неделя : первая</t>
  </si>
  <si>
    <t>Неделя : вторая</t>
  </si>
  <si>
    <t>100/50</t>
  </si>
  <si>
    <t>Уральский рег.центр питания изд.2013г</t>
  </si>
  <si>
    <t>Сборник рецептур</t>
  </si>
  <si>
    <t>149/169</t>
  </si>
  <si>
    <t>398/442</t>
  </si>
  <si>
    <t>День: первый</t>
  </si>
  <si>
    <t>День: второй</t>
  </si>
  <si>
    <t>День: третий</t>
  </si>
  <si>
    <t>День: четвертый</t>
  </si>
  <si>
    <t>День : пятый</t>
  </si>
  <si>
    <t>День: шестой</t>
  </si>
  <si>
    <t>День: седьмой</t>
  </si>
  <si>
    <t>День: восьмой</t>
  </si>
  <si>
    <t>День: девятый</t>
  </si>
  <si>
    <t>День: десятый</t>
  </si>
  <si>
    <t>Чай с сахаром</t>
  </si>
  <si>
    <t>Сезон : осень-весна</t>
  </si>
  <si>
    <t xml:space="preserve">Организованное меню для организации горячего питания обучающихся </t>
  </si>
  <si>
    <t>МБОУ Междуреченская СОШ 1 ВАРИАНТ</t>
  </si>
  <si>
    <t>396/462</t>
  </si>
  <si>
    <t>Фрукт</t>
  </si>
  <si>
    <t>Масло сливочное</t>
  </si>
  <si>
    <t xml:space="preserve">Хлеб пшеничный </t>
  </si>
  <si>
    <t>Сок фруктовый</t>
  </si>
  <si>
    <t>Хлеб ржано-пшеничный</t>
  </si>
  <si>
    <t>Сыр полутвердый</t>
  </si>
  <si>
    <t>Компот из сухофруктов</t>
  </si>
  <si>
    <t>Рис припущенный</t>
  </si>
  <si>
    <t>Компот из кураги</t>
  </si>
  <si>
    <t xml:space="preserve">Картофельное пюре </t>
  </si>
  <si>
    <t>Каша из овсяных хлопьев     "Геркулес"</t>
  </si>
  <si>
    <t>311-2004</t>
  </si>
  <si>
    <t>В2</t>
  </si>
  <si>
    <t>Какао с молоком</t>
  </si>
  <si>
    <t>96-2004</t>
  </si>
  <si>
    <t>97-2004</t>
  </si>
  <si>
    <t>Сдоба обыкновенная</t>
  </si>
  <si>
    <t>570-2013</t>
  </si>
  <si>
    <t>22-2013</t>
  </si>
  <si>
    <t>Салат из свежих помидоров</t>
  </si>
  <si>
    <t>153-2013</t>
  </si>
  <si>
    <t>Суп с рыбными консервами</t>
  </si>
  <si>
    <t>Мясо тушенное с капустой</t>
  </si>
  <si>
    <t>365-2013</t>
  </si>
  <si>
    <t>518-2013</t>
  </si>
  <si>
    <t>Хлеб ржаной</t>
  </si>
  <si>
    <t>250/50</t>
  </si>
  <si>
    <t>Запеканка "Царская" из творога со сгущенным молоком</t>
  </si>
  <si>
    <t>Бутерброд с сыром</t>
  </si>
  <si>
    <t>30/20</t>
  </si>
  <si>
    <t xml:space="preserve">Чай с сахаром </t>
  </si>
  <si>
    <t>Фрукт в ассортименте</t>
  </si>
  <si>
    <t>1085-2011</t>
  </si>
  <si>
    <t>№3-2004</t>
  </si>
  <si>
    <t>685-2004</t>
  </si>
  <si>
    <t>458-2006</t>
  </si>
  <si>
    <t>101-2004</t>
  </si>
  <si>
    <t>Кукуруза консервированная (после термической обработки)</t>
  </si>
  <si>
    <t>124-2004</t>
  </si>
  <si>
    <t xml:space="preserve">Щи из свежей капусты с мясом со сметаной </t>
  </si>
  <si>
    <t>250/10/5</t>
  </si>
  <si>
    <t>374-2004</t>
  </si>
  <si>
    <t>Рыба, тушеная в томате с овощами</t>
  </si>
  <si>
    <t>520-2004</t>
  </si>
  <si>
    <t>Пюре картофельное</t>
  </si>
  <si>
    <t>505-2013</t>
  </si>
  <si>
    <t>Кисель из ягод</t>
  </si>
  <si>
    <t>Овощи консервированные без уксуса (огурцы)</t>
  </si>
  <si>
    <t>444-2004</t>
  </si>
  <si>
    <t>Плов по-узбекски</t>
  </si>
  <si>
    <t>501-2013</t>
  </si>
  <si>
    <t>Кофейный напиток</t>
  </si>
  <si>
    <t>69-2013</t>
  </si>
  <si>
    <t>Салат овощной</t>
  </si>
  <si>
    <t>110-2004</t>
  </si>
  <si>
    <t>Борщ из свежей капусты с картофелем со сметаной</t>
  </si>
  <si>
    <t>439-2004</t>
  </si>
  <si>
    <t>Печень, тушеная с овощами</t>
  </si>
  <si>
    <t>Макаронные изделия отварные</t>
  </si>
  <si>
    <t>516-2004</t>
  </si>
  <si>
    <t>585-1996</t>
  </si>
  <si>
    <t>Компот из свежих яблок</t>
  </si>
  <si>
    <t>388-2004</t>
  </si>
  <si>
    <t>Котлеты рыбные</t>
  </si>
  <si>
    <t>686-2004</t>
  </si>
  <si>
    <t>Чай с лимоном</t>
  </si>
  <si>
    <t>Кондитерские изделия промышленного роизводства</t>
  </si>
  <si>
    <t>129-1996</t>
  </si>
  <si>
    <t>Рассольник Ленинградский с мясом со сметаной</t>
  </si>
  <si>
    <t>Котлеты из мяса</t>
  </si>
  <si>
    <t>451-2004</t>
  </si>
  <si>
    <t>195-2013</t>
  </si>
  <si>
    <t>Рагу из овощей</t>
  </si>
  <si>
    <t>508-2013</t>
  </si>
  <si>
    <t>Компот из смеси сухофруктов</t>
  </si>
  <si>
    <t>Биточки из мяса</t>
  </si>
  <si>
    <t>Масло сливочное(порциями)</t>
  </si>
  <si>
    <t>Батон пшеничный</t>
  </si>
  <si>
    <t>495-2013</t>
  </si>
  <si>
    <t>Чай с молоком</t>
  </si>
  <si>
    <t>55-2013</t>
  </si>
  <si>
    <t>Салат из свеклы отварной с сыром</t>
  </si>
  <si>
    <t>139-2004</t>
  </si>
  <si>
    <t>Суп гороховый с мясом</t>
  </si>
  <si>
    <t>423-2004</t>
  </si>
  <si>
    <t>Бефстроганов из говядины</t>
  </si>
  <si>
    <t>512-2004</t>
  </si>
  <si>
    <t>Сок в ассортименте</t>
  </si>
  <si>
    <t>313-2013</t>
  </si>
  <si>
    <t>496-2013</t>
  </si>
  <si>
    <t>19-2013</t>
  </si>
  <si>
    <t>Салат из свежих помидоров и огурцов</t>
  </si>
  <si>
    <t>134-2004</t>
  </si>
  <si>
    <t>Суп крестьянский с мясо со сметаной</t>
  </si>
  <si>
    <t>152-2004</t>
  </si>
  <si>
    <t>Гуляш</t>
  </si>
  <si>
    <t>508-2004</t>
  </si>
  <si>
    <t>Каша гречневая рассыпчатая</t>
  </si>
  <si>
    <t xml:space="preserve">Салат из капусты белокочанной с морковью </t>
  </si>
  <si>
    <t>№4-2013</t>
  </si>
  <si>
    <t>390-2013</t>
  </si>
  <si>
    <t>Тефтели из говядины с рисом (ёжики),запеченные с соусом</t>
  </si>
  <si>
    <t>294-2013</t>
  </si>
  <si>
    <t>17-2013</t>
  </si>
  <si>
    <t>Салат из свежих огурцов</t>
  </si>
  <si>
    <t>34-2004</t>
  </si>
  <si>
    <t>Свекольник с мясо со сметаной</t>
  </si>
  <si>
    <t>208-2013</t>
  </si>
  <si>
    <t>Картофель толченый по-деревенски</t>
  </si>
  <si>
    <t>638-2004</t>
  </si>
  <si>
    <t>Каша пшенная</t>
  </si>
  <si>
    <t>267-2013</t>
  </si>
  <si>
    <t>Сыр (порциями)</t>
  </si>
  <si>
    <t>Масло сливочное (порциями)</t>
  </si>
  <si>
    <t>71-2004</t>
  </si>
  <si>
    <t>Винегрет овощной</t>
  </si>
  <si>
    <t>Суп картофельный с макаронными изделиями с мясом</t>
  </si>
  <si>
    <t>Биточки рыбные</t>
  </si>
  <si>
    <t xml:space="preserve">Икра кабачковая промышленного производства </t>
  </si>
  <si>
    <t>115-2013</t>
  </si>
  <si>
    <t>55-24м-2020</t>
  </si>
  <si>
    <t xml:space="preserve">Шницель из говядины по-богатырски </t>
  </si>
  <si>
    <t>25-2004</t>
  </si>
  <si>
    <t>Салат "Степной" из разных овощей</t>
  </si>
  <si>
    <t>Котлета "Домашняя"</t>
  </si>
  <si>
    <t>452-2004</t>
  </si>
  <si>
    <t>Фрукт в ассотименте</t>
  </si>
  <si>
    <t>Горошек консервированный (после термической обработки)</t>
  </si>
  <si>
    <t>534-2004</t>
  </si>
  <si>
    <t>Капуста тушенная</t>
  </si>
  <si>
    <t>Кондитерское изделие промышленного производства</t>
  </si>
  <si>
    <t>Хлеб пшеничный</t>
  </si>
  <si>
    <t>130-2004</t>
  </si>
  <si>
    <t>Рассольник с мясом со сметаной</t>
  </si>
  <si>
    <t>401-2013</t>
  </si>
  <si>
    <t>Печень тушенная в соусе</t>
  </si>
  <si>
    <t>513-2013</t>
  </si>
  <si>
    <t>Компот из ягод</t>
  </si>
  <si>
    <t>30/15</t>
  </si>
  <si>
    <t>250/10</t>
  </si>
  <si>
    <t>Котлета рыбная "Лада"</t>
  </si>
  <si>
    <t>Макаронные изделия отварные с овощами</t>
  </si>
  <si>
    <t>120/50</t>
  </si>
  <si>
    <t>Запеканка из творога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</si>
</sst>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0" borderId="1" xfId="0" applyFont="1" applyBorder="1"/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4" fillId="0" borderId="0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6" fillId="0" borderId="0" xfId="0" applyFont="1" applyBorder="1"/>
    <xf numFmtId="0" fontId="13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0" borderId="0" xfId="0" applyNumberFormat="1" applyFont="1" applyBorder="1"/>
    <xf numFmtId="0" fontId="8" fillId="0" borderId="0" xfId="0" applyFont="1" applyBorder="1"/>
    <xf numFmtId="0" fontId="1" fillId="0" borderId="0" xfId="0" applyFont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 applyBorder="1"/>
    <xf numFmtId="0" fontId="14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9" fillId="0" borderId="1" xfId="0" applyFont="1" applyBorder="1"/>
    <xf numFmtId="0" fontId="11" fillId="0" borderId="1" xfId="0" applyFont="1" applyBorder="1"/>
    <xf numFmtId="0" fontId="19" fillId="0" borderId="1" xfId="0" applyFont="1" applyBorder="1" applyAlignment="1">
      <alignment horizontal="center"/>
    </xf>
    <xf numFmtId="0" fontId="20" fillId="0" borderId="1" xfId="0" applyFont="1" applyBorder="1"/>
    <xf numFmtId="0" fontId="11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 wrapText="1"/>
    </xf>
    <xf numFmtId="0" fontId="14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right"/>
    </xf>
    <xf numFmtId="0" fontId="8" fillId="0" borderId="1" xfId="0" applyFont="1" applyBorder="1"/>
    <xf numFmtId="0" fontId="11" fillId="0" borderId="1" xfId="0" applyFont="1" applyBorder="1" applyAlignment="1">
      <alignment horizontal="right"/>
    </xf>
    <xf numFmtId="0" fontId="11" fillId="3" borderId="1" xfId="0" applyFont="1" applyFill="1" applyBorder="1"/>
    <xf numFmtId="1" fontId="14" fillId="0" borderId="1" xfId="0" applyNumberFormat="1" applyFont="1" applyBorder="1"/>
    <xf numFmtId="1" fontId="19" fillId="0" borderId="1" xfId="0" applyNumberFormat="1" applyFont="1" applyBorder="1"/>
    <xf numFmtId="0" fontId="14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1" fontId="19" fillId="0" borderId="1" xfId="0" applyNumberFormat="1" applyFont="1" applyBorder="1" applyAlignment="1">
      <alignment shrinkToFit="1"/>
    </xf>
    <xf numFmtId="1" fontId="11" fillId="0" borderId="1" xfId="0" applyNumberFormat="1" applyFont="1" applyBorder="1" applyAlignment="1">
      <alignment shrinkToFit="1"/>
    </xf>
    <xf numFmtId="0" fontId="11" fillId="0" borderId="1" xfId="0" applyFont="1" applyBorder="1" applyAlignment="1">
      <alignment vertical="center" wrapText="1"/>
    </xf>
    <xf numFmtId="0" fontId="14" fillId="0" borderId="4" xfId="0" applyFont="1" applyBorder="1"/>
    <xf numFmtId="1" fontId="22" fillId="0" borderId="1" xfId="0" applyNumberFormat="1" applyFont="1" applyBorder="1" applyAlignment="1">
      <alignment shrinkToFit="1"/>
    </xf>
    <xf numFmtId="1" fontId="22" fillId="0" borderId="2" xfId="0" applyNumberFormat="1" applyFont="1" applyBorder="1" applyAlignment="1">
      <alignment shrinkToFit="1"/>
    </xf>
    <xf numFmtId="0" fontId="1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right"/>
    </xf>
    <xf numFmtId="12" fontId="14" fillId="0" borderId="1" xfId="0" applyNumberFormat="1" applyFont="1" applyBorder="1" applyAlignment="1">
      <alignment horizontal="right" wrapText="1"/>
    </xf>
    <xf numFmtId="0" fontId="23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1" fontId="21" fillId="0" borderId="1" xfId="0" applyNumberFormat="1" applyFont="1" applyBorder="1"/>
    <xf numFmtId="0" fontId="14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164" fontId="19" fillId="0" borderId="1" xfId="0" applyNumberFormat="1" applyFont="1" applyBorder="1" applyAlignment="1">
      <alignment vertical="center"/>
    </xf>
    <xf numFmtId="1" fontId="19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15" fillId="0" borderId="0" xfId="0" applyFont="1"/>
    <xf numFmtId="164" fontId="22" fillId="0" borderId="0" xfId="0" applyNumberFormat="1" applyFont="1" applyBorder="1" applyAlignment="1">
      <alignment shrinkToFit="1"/>
    </xf>
    <xf numFmtId="0" fontId="22" fillId="3" borderId="0" xfId="0" applyFont="1" applyFill="1" applyBorder="1" applyAlignment="1">
      <alignment horizontal="right" shrinkToFit="1"/>
    </xf>
    <xf numFmtId="1" fontId="22" fillId="0" borderId="0" xfId="0" applyNumberFormat="1" applyFont="1" applyBorder="1" applyAlignment="1">
      <alignment shrinkToFi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0" fillId="0" borderId="6" xfId="0" applyBorder="1"/>
    <xf numFmtId="1" fontId="11" fillId="0" borderId="1" xfId="0" applyNumberFormat="1" applyFont="1" applyBorder="1" applyAlignment="1">
      <alignment vertical="center"/>
    </xf>
    <xf numFmtId="1" fontId="19" fillId="0" borderId="1" xfId="0" applyNumberFormat="1" applyFont="1" applyBorder="1" applyAlignment="1">
      <alignment horizontal="left" vertical="center"/>
    </xf>
    <xf numFmtId="1" fontId="11" fillId="0" borderId="1" xfId="0" applyNumberFormat="1" applyFont="1" applyBorder="1"/>
    <xf numFmtId="1" fontId="11" fillId="2" borderId="1" xfId="0" applyNumberFormat="1" applyFont="1" applyFill="1" applyBorder="1"/>
    <xf numFmtId="1" fontId="19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 wrapText="1"/>
    </xf>
    <xf numFmtId="1" fontId="19" fillId="2" borderId="1" xfId="0" applyNumberFormat="1" applyFont="1" applyFill="1" applyBorder="1"/>
    <xf numFmtId="1" fontId="11" fillId="3" borderId="1" xfId="0" applyNumberFormat="1" applyFont="1" applyFill="1" applyBorder="1"/>
    <xf numFmtId="1" fontId="11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 horizontal="center" wrapText="1"/>
    </xf>
    <xf numFmtId="1" fontId="14" fillId="0" borderId="2" xfId="0" applyNumberFormat="1" applyFont="1" applyBorder="1" applyAlignment="1">
      <alignment horizontal="center"/>
    </xf>
    <xf numFmtId="1" fontId="14" fillId="3" borderId="1" xfId="0" applyNumberFormat="1" applyFont="1" applyFill="1" applyBorder="1" applyAlignment="1">
      <alignment horizontal="right"/>
    </xf>
    <xf numFmtId="1" fontId="14" fillId="2" borderId="1" xfId="0" applyNumberFormat="1" applyFont="1" applyFill="1" applyBorder="1"/>
    <xf numFmtId="1" fontId="11" fillId="0" borderId="1" xfId="0" applyNumberFormat="1" applyFont="1" applyBorder="1" applyAlignment="1">
      <alignment horizontal="center" shrinkToFit="1"/>
    </xf>
    <xf numFmtId="1" fontId="19" fillId="0" borderId="1" xfId="0" applyNumberFormat="1" applyFont="1" applyBorder="1" applyAlignment="1">
      <alignment horizontal="center" shrinkToFit="1"/>
    </xf>
    <xf numFmtId="1" fontId="11" fillId="2" borderId="1" xfId="0" applyNumberFormat="1" applyFont="1" applyFill="1" applyBorder="1" applyAlignment="1">
      <alignment shrinkToFit="1"/>
    </xf>
    <xf numFmtId="1" fontId="14" fillId="0" borderId="1" xfId="0" applyNumberFormat="1" applyFont="1" applyBorder="1" applyAlignment="1">
      <alignment shrinkToFit="1"/>
    </xf>
    <xf numFmtId="1" fontId="14" fillId="0" borderId="1" xfId="0" applyNumberFormat="1" applyFont="1" applyBorder="1" applyAlignment="1">
      <alignment horizontal="right" shrinkToFit="1"/>
    </xf>
    <xf numFmtId="1" fontId="14" fillId="0" borderId="1" xfId="0" applyNumberFormat="1" applyFont="1" applyBorder="1" applyAlignment="1">
      <alignment horizontal="center" shrinkToFit="1"/>
    </xf>
    <xf numFmtId="1" fontId="19" fillId="2" borderId="1" xfId="0" applyNumberFormat="1" applyFont="1" applyFill="1" applyBorder="1" applyAlignment="1">
      <alignment shrinkToFit="1"/>
    </xf>
    <xf numFmtId="1" fontId="14" fillId="2" borderId="1" xfId="0" applyNumberFormat="1" applyFont="1" applyFill="1" applyBorder="1" applyAlignment="1">
      <alignment shrinkToFit="1"/>
    </xf>
    <xf numFmtId="1" fontId="22" fillId="3" borderId="1" xfId="0" applyNumberFormat="1" applyFont="1" applyFill="1" applyBorder="1" applyAlignment="1">
      <alignment horizontal="right" shrinkToFit="1"/>
    </xf>
    <xf numFmtId="1" fontId="21" fillId="0" borderId="1" xfId="0" applyNumberFormat="1" applyFont="1" applyBorder="1" applyAlignment="1">
      <alignment horizontal="center"/>
    </xf>
    <xf numFmtId="1" fontId="19" fillId="2" borderId="1" xfId="0" applyNumberFormat="1" applyFont="1" applyFill="1" applyBorder="1" applyAlignment="1">
      <alignment horizontal="left"/>
    </xf>
    <xf numFmtId="1" fontId="19" fillId="3" borderId="1" xfId="0" applyNumberFormat="1" applyFont="1" applyFill="1" applyBorder="1"/>
    <xf numFmtId="1" fontId="11" fillId="0" borderId="2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 wrapText="1"/>
    </xf>
    <xf numFmtId="1" fontId="11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4" fillId="0" borderId="2" xfId="0" applyNumberFormat="1" applyFont="1" applyBorder="1"/>
    <xf numFmtId="0" fontId="14" fillId="3" borderId="1" xfId="0" applyFont="1" applyFill="1" applyBorder="1"/>
    <xf numFmtId="1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164" fontId="19" fillId="0" borderId="1" xfId="0" applyNumberFormat="1" applyFont="1" applyBorder="1"/>
    <xf numFmtId="164" fontId="19" fillId="3" borderId="1" xfId="0" applyNumberFormat="1" applyFont="1" applyFill="1" applyBorder="1"/>
    <xf numFmtId="164" fontId="11" fillId="3" borderId="1" xfId="0" applyNumberFormat="1" applyFont="1" applyFill="1" applyBorder="1" applyAlignment="1">
      <alignment horizontal="center" wrapText="1"/>
    </xf>
    <xf numFmtId="164" fontId="11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0" fillId="3" borderId="0" xfId="0" applyFill="1"/>
    <xf numFmtId="164" fontId="25" fillId="0" borderId="1" xfId="0" applyNumberFormat="1" applyFont="1" applyBorder="1" applyAlignment="1">
      <alignment vertical="center" shrinkToFit="1"/>
    </xf>
    <xf numFmtId="1" fontId="25" fillId="0" borderId="1" xfId="0" applyNumberFormat="1" applyFont="1" applyBorder="1" applyAlignment="1">
      <alignment vertical="center" shrinkToFit="1"/>
    </xf>
    <xf numFmtId="1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1" fontId="19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right"/>
    </xf>
    <xf numFmtId="1" fontId="11" fillId="3" borderId="1" xfId="0" applyNumberFormat="1" applyFont="1" applyFill="1" applyBorder="1" applyAlignment="1">
      <alignment horizontal="right"/>
    </xf>
    <xf numFmtId="1" fontId="14" fillId="3" borderId="1" xfId="0" applyNumberFormat="1" applyFont="1" applyFill="1" applyBorder="1" applyAlignment="1">
      <alignment horizontal="right" shrinkToFit="1"/>
    </xf>
    <xf numFmtId="0" fontId="11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right" shrinkToFit="1"/>
    </xf>
    <xf numFmtId="0" fontId="11" fillId="0" borderId="1" xfId="0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1" fontId="19" fillId="0" borderId="1" xfId="0" applyNumberFormat="1" applyFont="1" applyFill="1" applyBorder="1"/>
    <xf numFmtId="1" fontId="11" fillId="0" borderId="2" xfId="0" applyNumberFormat="1" applyFont="1" applyFill="1" applyBorder="1" applyAlignment="1">
      <alignment horizontal="center"/>
    </xf>
    <xf numFmtId="1" fontId="11" fillId="0" borderId="1" xfId="0" applyNumberFormat="1" applyFont="1" applyFill="1" applyBorder="1"/>
    <xf numFmtId="0" fontId="11" fillId="0" borderId="2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right"/>
    </xf>
    <xf numFmtId="2" fontId="19" fillId="0" borderId="1" xfId="0" applyNumberFormat="1" applyFont="1" applyBorder="1"/>
    <xf numFmtId="164" fontId="11" fillId="0" borderId="1" xfId="0" applyNumberFormat="1" applyFont="1" applyBorder="1"/>
    <xf numFmtId="2" fontId="11" fillId="0" borderId="1" xfId="0" applyNumberFormat="1" applyFont="1" applyBorder="1"/>
    <xf numFmtId="2" fontId="19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164" fontId="21" fillId="0" borderId="1" xfId="0" applyNumberFormat="1" applyFont="1" applyBorder="1"/>
    <xf numFmtId="164" fontId="14" fillId="0" borderId="1" xfId="0" applyNumberFormat="1" applyFont="1" applyBorder="1"/>
    <xf numFmtId="2" fontId="14" fillId="0" borderId="1" xfId="0" applyNumberFormat="1" applyFont="1" applyBorder="1"/>
    <xf numFmtId="17" fontId="14" fillId="0" borderId="1" xfId="0" applyNumberFormat="1" applyFont="1" applyBorder="1"/>
    <xf numFmtId="2" fontId="19" fillId="3" borderId="1" xfId="0" applyNumberFormat="1" applyFont="1" applyFill="1" applyBorder="1"/>
    <xf numFmtId="164" fontId="19" fillId="0" borderId="1" xfId="0" applyNumberFormat="1" applyFont="1" applyBorder="1" applyAlignment="1">
      <alignment shrinkToFit="1"/>
    </xf>
    <xf numFmtId="164" fontId="11" fillId="0" borderId="1" xfId="0" applyNumberFormat="1" applyFont="1" applyBorder="1" applyAlignment="1">
      <alignment shrinkToFit="1"/>
    </xf>
    <xf numFmtId="2" fontId="11" fillId="0" borderId="1" xfId="0" applyNumberFormat="1" applyFont="1" applyBorder="1" applyAlignment="1">
      <alignment shrinkToFit="1"/>
    </xf>
    <xf numFmtId="2" fontId="19" fillId="0" borderId="1" xfId="0" applyNumberFormat="1" applyFont="1" applyBorder="1" applyAlignment="1">
      <alignment shrinkToFi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" fontId="21" fillId="0" borderId="1" xfId="0" applyNumberFormat="1" applyFont="1" applyBorder="1"/>
    <xf numFmtId="164" fontId="19" fillId="2" borderId="1" xfId="0" applyNumberFormat="1" applyFont="1" applyFill="1" applyBorder="1"/>
    <xf numFmtId="2" fontId="19" fillId="2" borderId="1" xfId="0" applyNumberFormat="1" applyFont="1" applyFill="1" applyBorder="1"/>
    <xf numFmtId="2" fontId="14" fillId="2" borderId="1" xfId="0" applyNumberFormat="1" applyFont="1" applyFill="1" applyBorder="1"/>
    <xf numFmtId="2" fontId="25" fillId="0" borderId="1" xfId="0" applyNumberFormat="1" applyFont="1" applyBorder="1" applyAlignment="1">
      <alignment vertical="center" shrinkToFit="1"/>
    </xf>
    <xf numFmtId="164" fontId="14" fillId="0" borderId="1" xfId="0" applyNumberFormat="1" applyFont="1" applyBorder="1" applyAlignment="1">
      <alignment shrinkToFit="1"/>
    </xf>
    <xf numFmtId="2" fontId="14" fillId="0" borderId="1" xfId="0" applyNumberFormat="1" applyFont="1" applyBorder="1" applyAlignment="1">
      <alignment shrinkToFit="1"/>
    </xf>
    <xf numFmtId="164" fontId="11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left" vertical="center"/>
    </xf>
    <xf numFmtId="164" fontId="21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4" fillId="0" borderId="1" xfId="0" applyNumberFormat="1" applyFont="1" applyFill="1" applyBorder="1"/>
    <xf numFmtId="14" fontId="14" fillId="0" borderId="1" xfId="0" applyNumberFormat="1" applyFont="1" applyBorder="1"/>
    <xf numFmtId="164" fontId="11" fillId="2" borderId="1" xfId="0" applyNumberFormat="1" applyFont="1" applyFill="1" applyBorder="1"/>
    <xf numFmtId="164" fontId="14" fillId="2" borderId="1" xfId="0" applyNumberFormat="1" applyFont="1" applyFill="1" applyBorder="1" applyAlignment="1">
      <alignment shrinkToFit="1"/>
    </xf>
    <xf numFmtId="164" fontId="22" fillId="0" borderId="1" xfId="0" applyNumberFormat="1" applyFont="1" applyBorder="1" applyAlignment="1">
      <alignment shrinkToFit="1"/>
    </xf>
    <xf numFmtId="164" fontId="19" fillId="2" borderId="1" xfId="0" applyNumberFormat="1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shrinkToFit="1"/>
    </xf>
    <xf numFmtId="164" fontId="19" fillId="2" borderId="1" xfId="0" applyNumberFormat="1" applyFont="1" applyFill="1" applyBorder="1" applyAlignment="1">
      <alignment shrinkToFit="1"/>
    </xf>
    <xf numFmtId="164" fontId="11" fillId="2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5" fillId="0" borderId="0" xfId="0" applyFont="1"/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234"/>
  <sheetViews>
    <sheetView tabSelected="1" view="pageBreakPreview" topLeftCell="A145" zoomScaleNormal="100" zoomScaleSheetLayoutView="100" workbookViewId="0">
      <selection activeCell="G122" sqref="G122"/>
    </sheetView>
  </sheetViews>
  <sheetFormatPr defaultRowHeight="15" x14ac:dyDescent="0.25"/>
  <cols>
    <col min="1" max="1" width="10.42578125" customWidth="1"/>
    <col min="2" max="2" width="27.85546875" customWidth="1"/>
    <col min="3" max="3" width="9.42578125" customWidth="1"/>
    <col min="4" max="4" width="6" customWidth="1"/>
    <col min="5" max="5" width="5.5703125" customWidth="1"/>
    <col min="6" max="6" width="6.140625" customWidth="1"/>
    <col min="7" max="7" width="5.7109375" customWidth="1"/>
    <col min="8" max="8" width="5.28515625" customWidth="1"/>
    <col min="9" max="9" width="5.5703125" customWidth="1"/>
    <col min="10" max="10" width="6" customWidth="1"/>
    <col min="11" max="11" width="5.140625" customWidth="1"/>
    <col min="12" max="12" width="5.28515625" customWidth="1"/>
    <col min="13" max="13" width="4.42578125" customWidth="1"/>
    <col min="14" max="14" width="5.5703125" customWidth="1"/>
    <col min="15" max="15" width="5.7109375" customWidth="1"/>
    <col min="16" max="16" width="8.5703125" customWidth="1"/>
    <col min="17" max="17" width="5" customWidth="1"/>
    <col min="18" max="18" width="4.5703125" customWidth="1"/>
    <col min="19" max="20" width="5.7109375" customWidth="1"/>
    <col min="21" max="22" width="5.5703125" customWidth="1"/>
    <col min="23" max="23" width="4.42578125" customWidth="1"/>
    <col min="24" max="24" width="4.5703125" customWidth="1"/>
    <col min="25" max="25" width="5.7109375" customWidth="1"/>
    <col min="26" max="26" width="6.42578125" customWidth="1"/>
    <col min="27" max="27" width="5.140625" customWidth="1"/>
    <col min="28" max="28" width="5.42578125" customWidth="1"/>
    <col min="29" max="29" width="0.140625" customWidth="1"/>
    <col min="30" max="30" width="29.85546875" hidden="1" customWidth="1"/>
  </cols>
  <sheetData>
    <row r="1" spans="1:32" ht="18.75" x14ac:dyDescent="0.3">
      <c r="B1" s="218" t="s">
        <v>44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32" ht="18.75" x14ac:dyDescent="0.3">
      <c r="B2" s="92" t="s">
        <v>45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32" ht="15.75" x14ac:dyDescent="0.25">
      <c r="B3" s="34" t="s">
        <v>32</v>
      </c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32" ht="15.75" x14ac:dyDescent="0.25">
      <c r="B4" s="34" t="s">
        <v>25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32" ht="15.75" x14ac:dyDescent="0.25">
      <c r="B5" s="34" t="s">
        <v>43</v>
      </c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D5" s="2"/>
    </row>
    <row r="6" spans="1:32" ht="23.25" customHeight="1" x14ac:dyDescent="0.25">
      <c r="A6" s="88" t="s">
        <v>24</v>
      </c>
      <c r="B6" s="89" t="s">
        <v>0</v>
      </c>
      <c r="C6" s="90" t="s">
        <v>17</v>
      </c>
      <c r="D6" s="219" t="s">
        <v>13</v>
      </c>
      <c r="E6" s="220"/>
      <c r="F6" s="220"/>
      <c r="G6" s="221"/>
      <c r="H6" s="214" t="s">
        <v>1</v>
      </c>
      <c r="I6" s="214"/>
      <c r="J6" s="214"/>
      <c r="K6" s="214"/>
      <c r="L6" s="214" t="s">
        <v>14</v>
      </c>
      <c r="M6" s="214"/>
      <c r="N6" s="214"/>
      <c r="O6" s="214"/>
      <c r="P6" s="90" t="s">
        <v>18</v>
      </c>
      <c r="Q6" s="219" t="s">
        <v>13</v>
      </c>
      <c r="R6" s="220"/>
      <c r="S6" s="220"/>
      <c r="T6" s="221"/>
      <c r="U6" s="214" t="s">
        <v>1</v>
      </c>
      <c r="V6" s="214"/>
      <c r="W6" s="214"/>
      <c r="X6" s="214"/>
      <c r="Y6" s="214" t="s">
        <v>14</v>
      </c>
      <c r="Z6" s="214"/>
      <c r="AA6" s="214"/>
      <c r="AB6" s="214"/>
      <c r="AC6" s="88" t="s">
        <v>24</v>
      </c>
      <c r="AD6" s="88" t="s">
        <v>29</v>
      </c>
    </row>
    <row r="7" spans="1:32" ht="15.75" x14ac:dyDescent="0.25">
      <c r="A7" s="4"/>
      <c r="B7" s="37" t="s">
        <v>2</v>
      </c>
      <c r="C7" s="23" t="s">
        <v>11</v>
      </c>
      <c r="D7" s="1" t="s">
        <v>3</v>
      </c>
      <c r="E7" s="1" t="s">
        <v>4</v>
      </c>
      <c r="F7" s="1" t="s">
        <v>5</v>
      </c>
      <c r="G7" s="1" t="s">
        <v>10</v>
      </c>
      <c r="H7" s="1" t="s">
        <v>7</v>
      </c>
      <c r="I7" s="1" t="s">
        <v>19</v>
      </c>
      <c r="J7" s="1" t="s">
        <v>6</v>
      </c>
      <c r="K7" s="1" t="s">
        <v>59</v>
      </c>
      <c r="L7" s="1" t="s">
        <v>8</v>
      </c>
      <c r="M7" s="1" t="s">
        <v>12</v>
      </c>
      <c r="N7" s="1" t="s">
        <v>21</v>
      </c>
      <c r="O7" s="1" t="s">
        <v>20</v>
      </c>
      <c r="P7" s="23" t="s">
        <v>11</v>
      </c>
      <c r="Q7" s="1" t="s">
        <v>3</v>
      </c>
      <c r="R7" s="1" t="s">
        <v>4</v>
      </c>
      <c r="S7" s="1" t="s">
        <v>5</v>
      </c>
      <c r="T7" s="1" t="s">
        <v>10</v>
      </c>
      <c r="U7" s="1" t="s">
        <v>7</v>
      </c>
      <c r="V7" s="1" t="s">
        <v>19</v>
      </c>
      <c r="W7" s="1" t="s">
        <v>6</v>
      </c>
      <c r="X7" s="1" t="s">
        <v>59</v>
      </c>
      <c r="Y7" s="1" t="s">
        <v>8</v>
      </c>
      <c r="Z7" s="1" t="s">
        <v>12</v>
      </c>
      <c r="AA7" s="1" t="s">
        <v>21</v>
      </c>
      <c r="AB7" s="1" t="s">
        <v>20</v>
      </c>
      <c r="AC7" s="4"/>
      <c r="AD7" s="4"/>
    </row>
    <row r="8" spans="1:32" ht="31.5" customHeight="1" x14ac:dyDescent="0.25">
      <c r="A8" s="40" t="s">
        <v>58</v>
      </c>
      <c r="B8" s="41" t="s">
        <v>57</v>
      </c>
      <c r="C8" s="42">
        <v>200</v>
      </c>
      <c r="D8" s="139">
        <v>6.8</v>
      </c>
      <c r="E8" s="139">
        <v>6.4</v>
      </c>
      <c r="F8" s="139">
        <v>22.5</v>
      </c>
      <c r="G8" s="139">
        <v>175</v>
      </c>
      <c r="H8" s="139">
        <v>0.9</v>
      </c>
      <c r="I8" s="57">
        <v>100</v>
      </c>
      <c r="J8" s="169">
        <v>0.1</v>
      </c>
      <c r="K8" s="169">
        <v>0.17</v>
      </c>
      <c r="L8" s="57">
        <v>100</v>
      </c>
      <c r="M8" s="139">
        <v>0.1</v>
      </c>
      <c r="N8" s="139">
        <v>65.599999999999994</v>
      </c>
      <c r="O8" s="139">
        <v>94.4</v>
      </c>
      <c r="P8" s="105">
        <v>250</v>
      </c>
      <c r="Q8" s="139">
        <v>8.5</v>
      </c>
      <c r="R8" s="57">
        <v>8</v>
      </c>
      <c r="S8" s="139">
        <v>28.1</v>
      </c>
      <c r="T8" s="57">
        <v>219</v>
      </c>
      <c r="U8" s="139">
        <v>1.1000000000000001</v>
      </c>
      <c r="V8" s="57">
        <v>125</v>
      </c>
      <c r="W8" s="169">
        <v>0.13</v>
      </c>
      <c r="X8" s="169">
        <v>0.21</v>
      </c>
      <c r="Y8" s="57">
        <v>225</v>
      </c>
      <c r="Z8" s="139">
        <v>0.4</v>
      </c>
      <c r="AA8" s="57">
        <v>82</v>
      </c>
      <c r="AB8" s="57">
        <v>118</v>
      </c>
      <c r="AC8" s="40">
        <v>268</v>
      </c>
      <c r="AD8" s="4" t="s">
        <v>28</v>
      </c>
    </row>
    <row r="9" spans="1:32" ht="24" customHeight="1" x14ac:dyDescent="0.3">
      <c r="A9" s="40">
        <v>296</v>
      </c>
      <c r="B9" s="41" t="s">
        <v>60</v>
      </c>
      <c r="C9" s="42">
        <v>200</v>
      </c>
      <c r="D9" s="139">
        <v>3.6</v>
      </c>
      <c r="E9" s="139">
        <v>3.3</v>
      </c>
      <c r="F9" s="139">
        <v>15.8</v>
      </c>
      <c r="G9" s="139">
        <v>107</v>
      </c>
      <c r="H9" s="169">
        <v>0.56999999999999995</v>
      </c>
      <c r="I9" s="139">
        <v>38</v>
      </c>
      <c r="J9" s="169">
        <v>0.04</v>
      </c>
      <c r="K9" s="169">
        <v>0.16</v>
      </c>
      <c r="L9" s="57">
        <v>151</v>
      </c>
      <c r="M9" s="57">
        <v>0</v>
      </c>
      <c r="N9" s="57">
        <v>0</v>
      </c>
      <c r="O9" s="139">
        <v>68.400000000000006</v>
      </c>
      <c r="P9" s="105">
        <v>200</v>
      </c>
      <c r="Q9" s="139">
        <f>D9</f>
        <v>3.6</v>
      </c>
      <c r="R9" s="139">
        <f t="shared" ref="R9:AA13" si="0">E9</f>
        <v>3.3</v>
      </c>
      <c r="S9" s="139">
        <f t="shared" si="0"/>
        <v>15.8</v>
      </c>
      <c r="T9" s="57">
        <f t="shared" si="0"/>
        <v>107</v>
      </c>
      <c r="U9" s="139">
        <f t="shared" si="0"/>
        <v>0.56999999999999995</v>
      </c>
      <c r="V9" s="57">
        <f t="shared" si="0"/>
        <v>38</v>
      </c>
      <c r="W9" s="169">
        <f t="shared" si="0"/>
        <v>0.04</v>
      </c>
      <c r="X9" s="169">
        <f t="shared" si="0"/>
        <v>0.16</v>
      </c>
      <c r="Y9" s="57">
        <f t="shared" si="0"/>
        <v>151</v>
      </c>
      <c r="Z9" s="57">
        <f t="shared" si="0"/>
        <v>0</v>
      </c>
      <c r="AA9" s="57">
        <f t="shared" si="0"/>
        <v>0</v>
      </c>
      <c r="AB9" s="139">
        <f>O9</f>
        <v>68.400000000000006</v>
      </c>
      <c r="AC9" s="40">
        <v>296</v>
      </c>
      <c r="AD9" s="4" t="s">
        <v>28</v>
      </c>
      <c r="AF9" s="19"/>
    </row>
    <row r="10" spans="1:32" s="26" customFormat="1" ht="24" customHeight="1" x14ac:dyDescent="0.3">
      <c r="A10" s="40" t="s">
        <v>61</v>
      </c>
      <c r="B10" s="41" t="s">
        <v>48</v>
      </c>
      <c r="C10" s="45">
        <v>10</v>
      </c>
      <c r="D10" s="169">
        <v>0.2</v>
      </c>
      <c r="E10" s="139">
        <v>7.3</v>
      </c>
      <c r="F10" s="139">
        <v>0.08</v>
      </c>
      <c r="G10" s="139">
        <v>66</v>
      </c>
      <c r="H10" s="139">
        <v>0</v>
      </c>
      <c r="I10" s="57">
        <v>40</v>
      </c>
      <c r="J10" s="57">
        <v>0</v>
      </c>
      <c r="K10" s="169">
        <v>0.01</v>
      </c>
      <c r="L10" s="139">
        <v>2.4</v>
      </c>
      <c r="M10" s="57">
        <v>0.02</v>
      </c>
      <c r="N10" s="139">
        <v>0.1</v>
      </c>
      <c r="O10" s="57">
        <v>3</v>
      </c>
      <c r="P10" s="104">
        <v>10</v>
      </c>
      <c r="Q10" s="139">
        <f>D10</f>
        <v>0.2</v>
      </c>
      <c r="R10" s="139">
        <f t="shared" si="0"/>
        <v>7.3</v>
      </c>
      <c r="S10" s="139">
        <f t="shared" si="0"/>
        <v>0.08</v>
      </c>
      <c r="T10" s="57">
        <v>67</v>
      </c>
      <c r="U10" s="139">
        <f t="shared" si="0"/>
        <v>0</v>
      </c>
      <c r="V10" s="57">
        <f t="shared" si="0"/>
        <v>40</v>
      </c>
      <c r="W10" s="169">
        <f t="shared" si="0"/>
        <v>0</v>
      </c>
      <c r="X10" s="169">
        <f t="shared" si="0"/>
        <v>0.01</v>
      </c>
      <c r="Y10" s="57">
        <f t="shared" si="0"/>
        <v>2.4</v>
      </c>
      <c r="Z10" s="57">
        <f t="shared" si="0"/>
        <v>0.02</v>
      </c>
      <c r="AA10" s="57">
        <f t="shared" si="0"/>
        <v>0.1</v>
      </c>
      <c r="AB10" s="139">
        <f>O10</f>
        <v>3</v>
      </c>
      <c r="AC10" s="40">
        <v>111</v>
      </c>
      <c r="AD10" s="4" t="s">
        <v>28</v>
      </c>
      <c r="AF10" s="19"/>
    </row>
    <row r="11" spans="1:32" s="26" customFormat="1" ht="24" customHeight="1" x14ac:dyDescent="0.3">
      <c r="A11" s="40" t="s">
        <v>62</v>
      </c>
      <c r="B11" s="44" t="s">
        <v>52</v>
      </c>
      <c r="C11" s="42">
        <v>10</v>
      </c>
      <c r="D11" s="170">
        <v>3.2</v>
      </c>
      <c r="E11" s="170">
        <v>1.4</v>
      </c>
      <c r="F11" s="102">
        <v>0</v>
      </c>
      <c r="G11" s="170">
        <v>25</v>
      </c>
      <c r="H11" s="170">
        <v>0.2</v>
      </c>
      <c r="I11" s="170">
        <v>65</v>
      </c>
      <c r="J11" s="171">
        <v>0.03</v>
      </c>
      <c r="K11" s="171">
        <v>0.04</v>
      </c>
      <c r="L11" s="102">
        <v>90</v>
      </c>
      <c r="M11" s="170">
        <v>0.9</v>
      </c>
      <c r="N11" s="170">
        <v>3.7</v>
      </c>
      <c r="O11" s="102">
        <v>59</v>
      </c>
      <c r="P11" s="105">
        <v>15</v>
      </c>
      <c r="Q11" s="139">
        <v>4.8</v>
      </c>
      <c r="R11" s="139">
        <v>2.1</v>
      </c>
      <c r="S11" s="139">
        <v>0</v>
      </c>
      <c r="T11" s="57">
        <v>38</v>
      </c>
      <c r="U11" s="139">
        <v>0.3</v>
      </c>
      <c r="V11" s="139">
        <v>97.5</v>
      </c>
      <c r="W11" s="169">
        <v>0.05</v>
      </c>
      <c r="X11" s="169">
        <v>0.05</v>
      </c>
      <c r="Y11" s="57">
        <v>135</v>
      </c>
      <c r="Z11" s="139">
        <v>1.4</v>
      </c>
      <c r="AA11" s="139">
        <v>5.5</v>
      </c>
      <c r="AB11" s="139">
        <v>75</v>
      </c>
      <c r="AC11" s="40">
        <v>108</v>
      </c>
      <c r="AD11" s="4" t="s">
        <v>28</v>
      </c>
      <c r="AF11" s="19"/>
    </row>
    <row r="12" spans="1:32" ht="21" customHeight="1" x14ac:dyDescent="0.25">
      <c r="A12" s="40" t="s">
        <v>64</v>
      </c>
      <c r="B12" s="44" t="s">
        <v>63</v>
      </c>
      <c r="C12" s="42">
        <v>80</v>
      </c>
      <c r="D12" s="139">
        <v>5.7</v>
      </c>
      <c r="E12" s="139">
        <v>2.4</v>
      </c>
      <c r="F12" s="139">
        <v>41.3</v>
      </c>
      <c r="G12" s="139">
        <v>210</v>
      </c>
      <c r="H12" s="57">
        <v>0</v>
      </c>
      <c r="I12" s="57">
        <v>0</v>
      </c>
      <c r="J12" s="139">
        <v>0.1</v>
      </c>
      <c r="K12" s="57">
        <v>0</v>
      </c>
      <c r="L12" s="139">
        <v>72.099999999999994</v>
      </c>
      <c r="M12" s="139">
        <v>0.2</v>
      </c>
      <c r="N12" s="139">
        <v>5.0999999999999996</v>
      </c>
      <c r="O12" s="57">
        <v>12</v>
      </c>
      <c r="P12" s="105">
        <v>80</v>
      </c>
      <c r="Q12" s="139">
        <f t="shared" ref="Q12:Q13" si="1">D12</f>
        <v>5.7</v>
      </c>
      <c r="R12" s="139">
        <f t="shared" si="0"/>
        <v>2.4</v>
      </c>
      <c r="S12" s="139">
        <f t="shared" si="0"/>
        <v>41.3</v>
      </c>
      <c r="T12" s="57">
        <f t="shared" si="0"/>
        <v>210</v>
      </c>
      <c r="U12" s="139">
        <f t="shared" si="0"/>
        <v>0</v>
      </c>
      <c r="V12" s="57">
        <f t="shared" si="0"/>
        <v>0</v>
      </c>
      <c r="W12" s="169">
        <f t="shared" si="0"/>
        <v>0.1</v>
      </c>
      <c r="X12" s="169">
        <f t="shared" si="0"/>
        <v>0</v>
      </c>
      <c r="Y12" s="57">
        <f t="shared" si="0"/>
        <v>72.099999999999994</v>
      </c>
      <c r="Z12" s="57">
        <f t="shared" si="0"/>
        <v>0.2</v>
      </c>
      <c r="AA12" s="57">
        <f t="shared" si="0"/>
        <v>5.0999999999999996</v>
      </c>
      <c r="AB12" s="139">
        <f t="shared" ref="AB12:AB13" si="2">O12</f>
        <v>12</v>
      </c>
      <c r="AC12" s="40"/>
      <c r="AD12" s="4" t="s">
        <v>28</v>
      </c>
    </row>
    <row r="13" spans="1:32" x14ac:dyDescent="0.25">
      <c r="A13" s="40"/>
      <c r="B13" s="41"/>
      <c r="C13" s="151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52"/>
      <c r="Q13" s="139">
        <f t="shared" si="1"/>
        <v>0</v>
      </c>
      <c r="R13" s="139">
        <f t="shared" si="0"/>
        <v>0</v>
      </c>
      <c r="S13" s="139">
        <f t="shared" si="0"/>
        <v>0</v>
      </c>
      <c r="T13" s="57">
        <f t="shared" si="0"/>
        <v>0</v>
      </c>
      <c r="U13" s="139">
        <f t="shared" si="0"/>
        <v>0</v>
      </c>
      <c r="V13" s="57">
        <f t="shared" si="0"/>
        <v>0</v>
      </c>
      <c r="W13" s="169">
        <f t="shared" si="0"/>
        <v>0</v>
      </c>
      <c r="X13" s="169">
        <f t="shared" si="0"/>
        <v>0</v>
      </c>
      <c r="Y13" s="57">
        <f t="shared" si="0"/>
        <v>0</v>
      </c>
      <c r="Z13" s="57">
        <f t="shared" si="0"/>
        <v>0</v>
      </c>
      <c r="AA13" s="57">
        <f t="shared" si="0"/>
        <v>0</v>
      </c>
      <c r="AB13" s="139">
        <f t="shared" si="2"/>
        <v>0</v>
      </c>
      <c r="AC13" s="40"/>
      <c r="AD13" s="4"/>
    </row>
    <row r="14" spans="1:32" x14ac:dyDescent="0.25">
      <c r="A14" s="40"/>
      <c r="B14" s="46" t="s">
        <v>15</v>
      </c>
      <c r="C14" s="42">
        <v>500</v>
      </c>
      <c r="D14" s="202">
        <f t="shared" ref="D14:O14" si="3">SUM(D8:D13)</f>
        <v>19.5</v>
      </c>
      <c r="E14" s="202">
        <f t="shared" si="3"/>
        <v>20.799999999999997</v>
      </c>
      <c r="F14" s="202">
        <f t="shared" si="3"/>
        <v>79.679999999999993</v>
      </c>
      <c r="G14" s="103">
        <v>584</v>
      </c>
      <c r="H14" s="202">
        <f t="shared" si="3"/>
        <v>1.67</v>
      </c>
      <c r="I14" s="103">
        <f t="shared" si="3"/>
        <v>243</v>
      </c>
      <c r="J14" s="202">
        <f t="shared" si="3"/>
        <v>0.27</v>
      </c>
      <c r="K14" s="202">
        <f t="shared" si="3"/>
        <v>0.38</v>
      </c>
      <c r="L14" s="103">
        <v>496</v>
      </c>
      <c r="M14" s="202">
        <f t="shared" si="3"/>
        <v>1.22</v>
      </c>
      <c r="N14" s="103">
        <v>74</v>
      </c>
      <c r="O14" s="103">
        <f t="shared" si="3"/>
        <v>236.8</v>
      </c>
      <c r="P14" s="106">
        <v>555</v>
      </c>
      <c r="Q14" s="103">
        <f t="shared" ref="Q14:AB14" si="4">SUM(Q8:Q13)</f>
        <v>22.799999999999997</v>
      </c>
      <c r="R14" s="103">
        <f t="shared" si="4"/>
        <v>23.1</v>
      </c>
      <c r="S14" s="103">
        <f t="shared" si="4"/>
        <v>85.28</v>
      </c>
      <c r="T14" s="103">
        <v>640</v>
      </c>
      <c r="U14" s="103">
        <f t="shared" si="4"/>
        <v>1.97</v>
      </c>
      <c r="V14" s="103">
        <f t="shared" si="4"/>
        <v>300.5</v>
      </c>
      <c r="W14" s="202">
        <f t="shared" si="4"/>
        <v>0.32000000000000006</v>
      </c>
      <c r="X14" s="202">
        <f t="shared" si="4"/>
        <v>0.43</v>
      </c>
      <c r="Y14" s="103">
        <f t="shared" si="4"/>
        <v>585.5</v>
      </c>
      <c r="Z14" s="103">
        <f t="shared" si="4"/>
        <v>2.02</v>
      </c>
      <c r="AA14" s="103">
        <f t="shared" si="4"/>
        <v>92.699999999999989</v>
      </c>
      <c r="AB14" s="103">
        <f t="shared" si="4"/>
        <v>276.39999999999998</v>
      </c>
      <c r="AC14" s="40"/>
      <c r="AD14" s="40"/>
    </row>
    <row r="15" spans="1:32" ht="18.75" customHeight="1" x14ac:dyDescent="0.25">
      <c r="A15" s="40"/>
      <c r="B15" s="69" t="s">
        <v>9</v>
      </c>
      <c r="C15" s="48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07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40"/>
      <c r="AD15" s="40"/>
    </row>
    <row r="16" spans="1:32" x14ac:dyDescent="0.25">
      <c r="A16" s="73" t="s">
        <v>65</v>
      </c>
      <c r="B16" s="136" t="s">
        <v>66</v>
      </c>
      <c r="C16" s="78">
        <v>80</v>
      </c>
      <c r="D16" s="172">
        <v>0.8</v>
      </c>
      <c r="E16" s="86">
        <v>4</v>
      </c>
      <c r="F16" s="85">
        <v>2.8</v>
      </c>
      <c r="G16" s="86">
        <v>50</v>
      </c>
      <c r="H16" s="85">
        <v>14.5</v>
      </c>
      <c r="I16" s="85">
        <v>0</v>
      </c>
      <c r="J16" s="172">
        <v>0.02</v>
      </c>
      <c r="K16" s="172">
        <v>0.02</v>
      </c>
      <c r="L16" s="85">
        <v>21.3</v>
      </c>
      <c r="M16" s="85">
        <v>0.3</v>
      </c>
      <c r="N16" s="85">
        <v>12.7</v>
      </c>
      <c r="O16" s="85">
        <v>23.3</v>
      </c>
      <c r="P16" s="131">
        <v>100</v>
      </c>
      <c r="Q16" s="85">
        <v>1.1000000000000001</v>
      </c>
      <c r="R16" s="86">
        <v>5</v>
      </c>
      <c r="S16" s="85">
        <v>3.5</v>
      </c>
      <c r="T16" s="100">
        <v>63</v>
      </c>
      <c r="U16" s="173">
        <v>18.100000000000001</v>
      </c>
      <c r="V16" s="100">
        <v>0</v>
      </c>
      <c r="W16" s="174">
        <v>0.03</v>
      </c>
      <c r="X16" s="174">
        <v>0.03</v>
      </c>
      <c r="Y16" s="173">
        <v>26.6</v>
      </c>
      <c r="Z16" s="173">
        <v>0.4</v>
      </c>
      <c r="AA16" s="173">
        <v>15.8</v>
      </c>
      <c r="AB16" s="173">
        <v>29.1</v>
      </c>
      <c r="AC16" s="73">
        <v>106</v>
      </c>
      <c r="AD16" s="4" t="s">
        <v>28</v>
      </c>
    </row>
    <row r="17" spans="1:30" ht="42" customHeight="1" x14ac:dyDescent="0.25">
      <c r="A17" s="49" t="s">
        <v>67</v>
      </c>
      <c r="B17" s="50" t="s">
        <v>68</v>
      </c>
      <c r="C17" s="51" t="s">
        <v>73</v>
      </c>
      <c r="D17" s="139">
        <v>9.5</v>
      </c>
      <c r="E17" s="139">
        <v>6.8</v>
      </c>
      <c r="F17" s="139">
        <v>12.2</v>
      </c>
      <c r="G17" s="57">
        <v>148</v>
      </c>
      <c r="H17" s="139">
        <v>7.2</v>
      </c>
      <c r="I17" s="139">
        <v>50.5</v>
      </c>
      <c r="J17" s="139">
        <v>7.1999999999999995E-2</v>
      </c>
      <c r="K17" s="139">
        <v>0.1</v>
      </c>
      <c r="L17" s="139">
        <v>13.4</v>
      </c>
      <c r="M17" s="139">
        <v>0.5</v>
      </c>
      <c r="N17" s="139">
        <v>16.100000000000001</v>
      </c>
      <c r="O17" s="57">
        <v>166</v>
      </c>
      <c r="P17" s="51" t="s">
        <v>73</v>
      </c>
      <c r="Q17" s="139">
        <v>9.5</v>
      </c>
      <c r="R17" s="139">
        <v>6.8</v>
      </c>
      <c r="S17" s="139">
        <v>12.2</v>
      </c>
      <c r="T17" s="57">
        <v>148</v>
      </c>
      <c r="U17" s="139">
        <v>7.2</v>
      </c>
      <c r="V17" s="139">
        <v>50.5</v>
      </c>
      <c r="W17" s="139">
        <v>0.09</v>
      </c>
      <c r="X17" s="139">
        <v>0.1</v>
      </c>
      <c r="Y17" s="139">
        <v>13.4</v>
      </c>
      <c r="Z17" s="139">
        <v>0.5</v>
      </c>
      <c r="AA17" s="139">
        <v>16.100000000000001</v>
      </c>
      <c r="AB17" s="57">
        <v>166</v>
      </c>
      <c r="AC17" s="49">
        <v>134</v>
      </c>
      <c r="AD17" s="4" t="s">
        <v>28</v>
      </c>
    </row>
    <row r="18" spans="1:30" ht="28.5" customHeight="1" x14ac:dyDescent="0.25">
      <c r="A18" s="49" t="s">
        <v>70</v>
      </c>
      <c r="B18" s="41" t="s">
        <v>69</v>
      </c>
      <c r="C18" s="48">
        <v>200</v>
      </c>
      <c r="D18" s="139">
        <v>12.5</v>
      </c>
      <c r="E18" s="139">
        <v>11.2</v>
      </c>
      <c r="F18" s="139">
        <v>18.399999999999999</v>
      </c>
      <c r="G18" s="57">
        <v>224</v>
      </c>
      <c r="H18" s="139">
        <v>10.8</v>
      </c>
      <c r="I18" s="57">
        <v>103</v>
      </c>
      <c r="J18" s="169">
        <v>0.14000000000000001</v>
      </c>
      <c r="K18" s="169">
        <v>0.19</v>
      </c>
      <c r="L18" s="139">
        <v>16.8</v>
      </c>
      <c r="M18" s="139">
        <v>2.8</v>
      </c>
      <c r="N18" s="139">
        <v>4.8</v>
      </c>
      <c r="O18" s="139">
        <v>51.4</v>
      </c>
      <c r="P18" s="107">
        <v>250</v>
      </c>
      <c r="Q18" s="139">
        <v>13.4</v>
      </c>
      <c r="R18" s="57">
        <v>14</v>
      </c>
      <c r="S18" s="139">
        <v>21.5</v>
      </c>
      <c r="T18" s="57">
        <v>266</v>
      </c>
      <c r="U18" s="139">
        <v>13.5</v>
      </c>
      <c r="V18" s="57">
        <v>136</v>
      </c>
      <c r="W18" s="169">
        <v>0.16</v>
      </c>
      <c r="X18" s="169">
        <v>0.24</v>
      </c>
      <c r="Y18" s="57">
        <v>21</v>
      </c>
      <c r="Z18" s="139">
        <v>3.5</v>
      </c>
      <c r="AA18" s="57">
        <v>6</v>
      </c>
      <c r="AB18" s="139">
        <v>64.2</v>
      </c>
      <c r="AC18" s="49">
        <v>395</v>
      </c>
      <c r="AD18" s="4" t="s">
        <v>28</v>
      </c>
    </row>
    <row r="19" spans="1:30" ht="18" customHeight="1" x14ac:dyDescent="0.25">
      <c r="A19" s="40" t="s">
        <v>71</v>
      </c>
      <c r="B19" s="40" t="s">
        <v>50</v>
      </c>
      <c r="C19" s="48">
        <v>200</v>
      </c>
      <c r="D19" s="175">
        <v>0.3</v>
      </c>
      <c r="E19" s="76">
        <v>0.2</v>
      </c>
      <c r="F19" s="76">
        <v>32</v>
      </c>
      <c r="G19" s="76">
        <v>129</v>
      </c>
      <c r="H19" s="175">
        <v>8</v>
      </c>
      <c r="I19" s="175">
        <v>0</v>
      </c>
      <c r="J19" s="76">
        <v>0.02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107">
        <v>200</v>
      </c>
      <c r="Q19" s="175">
        <v>0.3</v>
      </c>
      <c r="R19" s="76">
        <v>0</v>
      </c>
      <c r="S19" s="76">
        <v>32</v>
      </c>
      <c r="T19" s="76">
        <v>129</v>
      </c>
      <c r="U19" s="76">
        <v>8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40">
        <v>537</v>
      </c>
      <c r="AD19" s="4" t="s">
        <v>28</v>
      </c>
    </row>
    <row r="20" spans="1:30" ht="21" customHeight="1" x14ac:dyDescent="0.25">
      <c r="A20" s="40">
        <v>108</v>
      </c>
      <c r="B20" s="44" t="s">
        <v>49</v>
      </c>
      <c r="C20" s="42">
        <v>40</v>
      </c>
      <c r="D20" s="170">
        <v>0.8</v>
      </c>
      <c r="E20" s="170">
        <v>0.4</v>
      </c>
      <c r="F20" s="170">
        <v>17.600000000000001</v>
      </c>
      <c r="G20" s="102">
        <v>77</v>
      </c>
      <c r="H20" s="171">
        <v>0</v>
      </c>
      <c r="I20" s="102">
        <v>0</v>
      </c>
      <c r="J20" s="171">
        <v>0.04</v>
      </c>
      <c r="K20" s="102">
        <v>0</v>
      </c>
      <c r="L20" s="170">
        <v>6.8</v>
      </c>
      <c r="M20" s="170">
        <v>0.4</v>
      </c>
      <c r="N20" s="170">
        <v>4.8</v>
      </c>
      <c r="O20" s="170">
        <v>22.8</v>
      </c>
      <c r="P20" s="105">
        <v>60</v>
      </c>
      <c r="Q20" s="170">
        <v>1.2</v>
      </c>
      <c r="R20" s="170">
        <v>0.6</v>
      </c>
      <c r="S20" s="170">
        <v>26.4</v>
      </c>
      <c r="T20" s="102">
        <v>114</v>
      </c>
      <c r="U20" s="102">
        <v>0</v>
      </c>
      <c r="V20" s="102">
        <v>0</v>
      </c>
      <c r="W20" s="171">
        <v>5.5E-2</v>
      </c>
      <c r="X20" s="102">
        <v>0</v>
      </c>
      <c r="Y20" s="170">
        <v>10.199999999999999</v>
      </c>
      <c r="Z20" s="170">
        <v>0.55000000000000004</v>
      </c>
      <c r="AA20" s="170">
        <v>7.2</v>
      </c>
      <c r="AB20" s="170">
        <v>34.200000000000003</v>
      </c>
      <c r="AC20" s="40">
        <v>108</v>
      </c>
      <c r="AD20" s="4" t="s">
        <v>28</v>
      </c>
    </row>
    <row r="21" spans="1:30" ht="21.75" customHeight="1" x14ac:dyDescent="0.25">
      <c r="A21" s="40">
        <v>116</v>
      </c>
      <c r="B21" s="40" t="s">
        <v>72</v>
      </c>
      <c r="C21" s="48">
        <v>40</v>
      </c>
      <c r="D21" s="176">
        <v>0.9</v>
      </c>
      <c r="E21" s="176">
        <v>0.5</v>
      </c>
      <c r="F21" s="176">
        <v>15.1</v>
      </c>
      <c r="G21" s="56">
        <v>69</v>
      </c>
      <c r="H21" s="56">
        <v>0</v>
      </c>
      <c r="I21" s="56">
        <v>0</v>
      </c>
      <c r="J21" s="177">
        <v>0.03</v>
      </c>
      <c r="K21" s="56">
        <v>0</v>
      </c>
      <c r="L21" s="56">
        <v>14</v>
      </c>
      <c r="M21" s="176">
        <v>1.1000000000000001</v>
      </c>
      <c r="N21" s="176">
        <v>7.6</v>
      </c>
      <c r="O21" s="176">
        <v>30.8</v>
      </c>
      <c r="P21" s="107">
        <v>60</v>
      </c>
      <c r="Q21" s="139">
        <v>1.4</v>
      </c>
      <c r="R21" s="139">
        <v>0.8</v>
      </c>
      <c r="S21" s="139">
        <v>22.7</v>
      </c>
      <c r="T21" s="57">
        <v>103</v>
      </c>
      <c r="U21" s="57">
        <v>0</v>
      </c>
      <c r="V21" s="57">
        <v>0</v>
      </c>
      <c r="W21" s="169">
        <v>0.05</v>
      </c>
      <c r="X21" s="57">
        <v>0</v>
      </c>
      <c r="Y21" s="57">
        <v>21</v>
      </c>
      <c r="Z21" s="139">
        <v>1.7</v>
      </c>
      <c r="AA21" s="139">
        <v>11.4</v>
      </c>
      <c r="AB21" s="139">
        <v>46.2</v>
      </c>
      <c r="AC21" s="40">
        <v>116</v>
      </c>
      <c r="AD21" s="4" t="s">
        <v>28</v>
      </c>
    </row>
    <row r="22" spans="1:30" ht="20.25" customHeight="1" x14ac:dyDescent="0.25">
      <c r="A22" s="40">
        <v>118</v>
      </c>
      <c r="B22" s="44"/>
      <c r="C22" s="42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105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40">
        <v>118</v>
      </c>
      <c r="AD22" s="4" t="s">
        <v>28</v>
      </c>
    </row>
    <row r="23" spans="1:30" ht="20.25" customHeight="1" x14ac:dyDescent="0.25">
      <c r="A23" s="40"/>
      <c r="B23" s="46" t="s">
        <v>15</v>
      </c>
      <c r="C23" s="153">
        <v>780</v>
      </c>
      <c r="D23" s="190">
        <v>25.5</v>
      </c>
      <c r="E23" s="190">
        <v>23.2</v>
      </c>
      <c r="F23" s="190">
        <v>102.5</v>
      </c>
      <c r="G23" s="190">
        <v>720.8</v>
      </c>
      <c r="H23" s="190">
        <v>28.5</v>
      </c>
      <c r="I23" s="109">
        <v>172</v>
      </c>
      <c r="J23" s="190">
        <f t="shared" ref="J23:K23" si="5">SUM(J16:J22)</f>
        <v>0.32199999999999995</v>
      </c>
      <c r="K23" s="190">
        <f t="shared" si="5"/>
        <v>0.31</v>
      </c>
      <c r="L23" s="109">
        <v>172</v>
      </c>
      <c r="M23" s="190">
        <v>5.6</v>
      </c>
      <c r="N23" s="190">
        <v>55.9</v>
      </c>
      <c r="O23" s="109">
        <v>315</v>
      </c>
      <c r="P23" s="128">
        <v>1002.5</v>
      </c>
      <c r="Q23" s="109">
        <v>28</v>
      </c>
      <c r="R23" s="109">
        <f t="shared" ref="R23:X23" si="6">SUM(R16:R22)</f>
        <v>27.200000000000003</v>
      </c>
      <c r="S23" s="109">
        <v>124</v>
      </c>
      <c r="T23" s="109">
        <v>848</v>
      </c>
      <c r="U23" s="109">
        <v>33</v>
      </c>
      <c r="V23" s="109">
        <v>210</v>
      </c>
      <c r="W23" s="190">
        <f t="shared" si="6"/>
        <v>0.38500000000000001</v>
      </c>
      <c r="X23" s="190">
        <f t="shared" si="6"/>
        <v>0.37</v>
      </c>
      <c r="Y23" s="109">
        <v>76</v>
      </c>
      <c r="Z23" s="190">
        <v>7.1</v>
      </c>
      <c r="AA23" s="109">
        <v>69</v>
      </c>
      <c r="AB23" s="109">
        <v>365</v>
      </c>
      <c r="AC23" s="40"/>
      <c r="AD23" s="40"/>
    </row>
    <row r="24" spans="1:30" x14ac:dyDescent="0.25">
      <c r="A24" s="40"/>
      <c r="B24" s="53" t="s">
        <v>16</v>
      </c>
      <c r="C24" s="52"/>
      <c r="D24" s="56">
        <f t="shared" ref="D24:O24" si="7">D23+D14</f>
        <v>45</v>
      </c>
      <c r="E24" s="56">
        <f t="shared" si="7"/>
        <v>44</v>
      </c>
      <c r="F24" s="56">
        <f t="shared" si="7"/>
        <v>182.18</v>
      </c>
      <c r="G24" s="56">
        <f t="shared" si="7"/>
        <v>1304.8</v>
      </c>
      <c r="H24" s="56">
        <f t="shared" si="7"/>
        <v>30.17</v>
      </c>
      <c r="I24" s="56">
        <f t="shared" si="7"/>
        <v>415</v>
      </c>
      <c r="J24" s="176">
        <f t="shared" si="7"/>
        <v>0.59199999999999997</v>
      </c>
      <c r="K24" s="176">
        <f t="shared" si="7"/>
        <v>0.69</v>
      </c>
      <c r="L24" s="56">
        <v>555</v>
      </c>
      <c r="M24" s="176">
        <f t="shared" si="7"/>
        <v>6.8199999999999994</v>
      </c>
      <c r="N24" s="56">
        <f t="shared" si="7"/>
        <v>129.9</v>
      </c>
      <c r="O24" s="56">
        <f t="shared" si="7"/>
        <v>551.79999999999995</v>
      </c>
      <c r="P24" s="56"/>
      <c r="Q24" s="56">
        <v>50</v>
      </c>
      <c r="R24" s="56">
        <f t="shared" ref="R24:AA24" si="8">R23+R14</f>
        <v>50.300000000000004</v>
      </c>
      <c r="S24" s="56">
        <f t="shared" si="8"/>
        <v>209.28</v>
      </c>
      <c r="T24" s="56">
        <f t="shared" si="8"/>
        <v>1488</v>
      </c>
      <c r="U24" s="56">
        <f t="shared" si="8"/>
        <v>34.97</v>
      </c>
      <c r="V24" s="56">
        <v>510</v>
      </c>
      <c r="W24" s="176">
        <f t="shared" si="8"/>
        <v>0.70500000000000007</v>
      </c>
      <c r="X24" s="176">
        <f t="shared" si="8"/>
        <v>0.8</v>
      </c>
      <c r="Y24" s="56">
        <f t="shared" si="8"/>
        <v>661.5</v>
      </c>
      <c r="Z24" s="176">
        <v>9.1999999999999993</v>
      </c>
      <c r="AA24" s="56">
        <f t="shared" si="8"/>
        <v>161.69999999999999</v>
      </c>
      <c r="AB24" s="56">
        <v>642</v>
      </c>
      <c r="AC24" s="40"/>
      <c r="AD24" s="40"/>
    </row>
    <row r="25" spans="1:30" x14ac:dyDescent="0.25">
      <c r="A25" s="2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26"/>
      <c r="AD25" s="26"/>
    </row>
    <row r="26" spans="1:30" x14ac:dyDescent="0.25">
      <c r="A26" s="2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6"/>
      <c r="AD26" s="26"/>
    </row>
    <row r="27" spans="1:30" ht="15.75" x14ac:dyDescent="0.25">
      <c r="A27" s="5"/>
      <c r="B27" s="38" t="s">
        <v>33</v>
      </c>
      <c r="C27" s="5"/>
      <c r="D27" s="9"/>
      <c r="E27" s="9"/>
      <c r="F27" s="9"/>
      <c r="G27" s="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.75" x14ac:dyDescent="0.25">
      <c r="A28" s="5"/>
      <c r="B28" s="38" t="s">
        <v>25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5"/>
      <c r="AD28" s="5"/>
    </row>
    <row r="29" spans="1:30" ht="15.75" x14ac:dyDescent="0.25">
      <c r="A29" s="5"/>
      <c r="B29" s="38" t="s">
        <v>43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5"/>
      <c r="AD29" s="5"/>
    </row>
    <row r="30" spans="1:30" ht="13.5" customHeight="1" x14ac:dyDescent="0.25">
      <c r="A30" s="88" t="s">
        <v>24</v>
      </c>
      <c r="B30" s="89" t="s">
        <v>0</v>
      </c>
      <c r="C30" s="91" t="s">
        <v>17</v>
      </c>
      <c r="D30" s="219" t="s">
        <v>13</v>
      </c>
      <c r="E30" s="220"/>
      <c r="F30" s="220"/>
      <c r="G30" s="221"/>
      <c r="H30" s="214" t="s">
        <v>1</v>
      </c>
      <c r="I30" s="214"/>
      <c r="J30" s="214"/>
      <c r="K30" s="214"/>
      <c r="L30" s="214" t="s">
        <v>14</v>
      </c>
      <c r="M30" s="214"/>
      <c r="N30" s="214"/>
      <c r="O30" s="214"/>
      <c r="P30" s="90" t="s">
        <v>18</v>
      </c>
      <c r="Q30" s="219" t="s">
        <v>13</v>
      </c>
      <c r="R30" s="220"/>
      <c r="S30" s="220"/>
      <c r="T30" s="221"/>
      <c r="U30" s="214" t="s">
        <v>1</v>
      </c>
      <c r="V30" s="214"/>
      <c r="W30" s="214"/>
      <c r="X30" s="214"/>
      <c r="Y30" s="214" t="s">
        <v>14</v>
      </c>
      <c r="Z30" s="214"/>
      <c r="AA30" s="214"/>
      <c r="AB30" s="214"/>
      <c r="AC30" s="88" t="s">
        <v>24</v>
      </c>
      <c r="AD30" s="88" t="s">
        <v>29</v>
      </c>
    </row>
    <row r="31" spans="1:30" ht="29.25" customHeight="1" x14ac:dyDescent="0.25">
      <c r="A31" s="4"/>
      <c r="B31" s="37" t="s">
        <v>2</v>
      </c>
      <c r="C31" s="27" t="s">
        <v>11</v>
      </c>
      <c r="D31" s="1" t="s">
        <v>3</v>
      </c>
      <c r="E31" s="1" t="s">
        <v>4</v>
      </c>
      <c r="F31" s="1" t="s">
        <v>5</v>
      </c>
      <c r="G31" s="1" t="s">
        <v>10</v>
      </c>
      <c r="H31" s="1" t="s">
        <v>7</v>
      </c>
      <c r="I31" s="1" t="s">
        <v>19</v>
      </c>
      <c r="J31" s="1" t="s">
        <v>6</v>
      </c>
      <c r="K31" s="1" t="s">
        <v>59</v>
      </c>
      <c r="L31" s="1" t="s">
        <v>8</v>
      </c>
      <c r="M31" s="1" t="s">
        <v>12</v>
      </c>
      <c r="N31" s="1" t="s">
        <v>21</v>
      </c>
      <c r="O31" s="1" t="s">
        <v>20</v>
      </c>
      <c r="P31" s="25" t="s">
        <v>11</v>
      </c>
      <c r="Q31" s="1" t="s">
        <v>3</v>
      </c>
      <c r="R31" s="1" t="s">
        <v>4</v>
      </c>
      <c r="S31" s="1" t="s">
        <v>5</v>
      </c>
      <c r="T31" s="1" t="s">
        <v>10</v>
      </c>
      <c r="U31" s="1" t="s">
        <v>7</v>
      </c>
      <c r="V31" s="1" t="s">
        <v>19</v>
      </c>
      <c r="W31" s="1" t="s">
        <v>6</v>
      </c>
      <c r="X31" s="1" t="s">
        <v>59</v>
      </c>
      <c r="Y31" s="1" t="s">
        <v>8</v>
      </c>
      <c r="Z31" s="1" t="s">
        <v>12</v>
      </c>
      <c r="AA31" s="1" t="s">
        <v>21</v>
      </c>
      <c r="AB31" s="1" t="s">
        <v>20</v>
      </c>
      <c r="AC31" s="4"/>
      <c r="AD31" s="4"/>
    </row>
    <row r="32" spans="1:30" s="26" customFormat="1" ht="40.5" customHeight="1" x14ac:dyDescent="0.25">
      <c r="A32" s="40" t="s">
        <v>79</v>
      </c>
      <c r="B32" s="41" t="s">
        <v>74</v>
      </c>
      <c r="C32" s="42">
        <v>180</v>
      </c>
      <c r="D32" s="139">
        <v>10.5</v>
      </c>
      <c r="E32" s="139">
        <v>13.2</v>
      </c>
      <c r="F32" s="57">
        <v>31</v>
      </c>
      <c r="G32" s="57">
        <v>285</v>
      </c>
      <c r="H32" s="139">
        <v>0.5</v>
      </c>
      <c r="I32" s="57">
        <v>171</v>
      </c>
      <c r="J32" s="139">
        <v>0.1</v>
      </c>
      <c r="K32" s="169">
        <v>0.13</v>
      </c>
      <c r="L32" s="139">
        <v>238.5</v>
      </c>
      <c r="M32" s="139">
        <v>0.6</v>
      </c>
      <c r="N32" s="139">
        <v>31.2</v>
      </c>
      <c r="O32" s="139">
        <v>139.5</v>
      </c>
      <c r="P32" s="105">
        <v>200</v>
      </c>
      <c r="Q32" s="139">
        <v>15.5</v>
      </c>
      <c r="R32" s="139">
        <v>16.399999999999999</v>
      </c>
      <c r="S32" s="57">
        <v>38</v>
      </c>
      <c r="T32" s="57">
        <v>362</v>
      </c>
      <c r="U32" s="170">
        <v>0.6</v>
      </c>
      <c r="V32" s="102">
        <v>212</v>
      </c>
      <c r="W32" s="170">
        <v>0.1</v>
      </c>
      <c r="X32" s="171">
        <v>0.15</v>
      </c>
      <c r="Y32" s="102">
        <v>244</v>
      </c>
      <c r="Z32" s="170">
        <v>0.9</v>
      </c>
      <c r="AA32" s="170">
        <v>34.700000000000003</v>
      </c>
      <c r="AB32" s="102">
        <v>141</v>
      </c>
      <c r="AC32" s="40">
        <v>264</v>
      </c>
      <c r="AD32" s="4" t="s">
        <v>28</v>
      </c>
    </row>
    <row r="33" spans="1:30" ht="18.75" customHeight="1" x14ac:dyDescent="0.25">
      <c r="A33" s="178" t="s">
        <v>80</v>
      </c>
      <c r="B33" s="80" t="s">
        <v>75</v>
      </c>
      <c r="C33" s="87" t="s">
        <v>185</v>
      </c>
      <c r="D33" s="85">
        <v>6.3</v>
      </c>
      <c r="E33" s="85">
        <v>4.0999999999999996</v>
      </c>
      <c r="F33" s="85">
        <v>14.9</v>
      </c>
      <c r="G33" s="86">
        <v>122</v>
      </c>
      <c r="H33" s="85">
        <v>0.3</v>
      </c>
      <c r="I33" s="85">
        <v>97.5</v>
      </c>
      <c r="J33" s="174">
        <v>0.11</v>
      </c>
      <c r="K33" s="85">
        <v>0.05</v>
      </c>
      <c r="L33" s="85">
        <v>72.5</v>
      </c>
      <c r="M33" s="85">
        <v>2.6</v>
      </c>
      <c r="N33" s="85">
        <v>7.6</v>
      </c>
      <c r="O33" s="85">
        <v>125.1</v>
      </c>
      <c r="P33" s="87" t="s">
        <v>76</v>
      </c>
      <c r="Q33" s="85">
        <v>7.1</v>
      </c>
      <c r="R33" s="85">
        <v>4.7</v>
      </c>
      <c r="S33" s="85">
        <v>14.9</v>
      </c>
      <c r="T33" s="85">
        <v>130</v>
      </c>
      <c r="U33" s="85">
        <v>0.4</v>
      </c>
      <c r="V33" s="86">
        <v>130</v>
      </c>
      <c r="W33" s="174">
        <v>0.13</v>
      </c>
      <c r="X33" s="172">
        <v>0.11</v>
      </c>
      <c r="Y33" s="85">
        <v>95.7</v>
      </c>
      <c r="Z33" s="85">
        <v>3.1</v>
      </c>
      <c r="AA33" s="85">
        <v>9.6999999999999993</v>
      </c>
      <c r="AB33" s="86">
        <v>132</v>
      </c>
      <c r="AC33" s="40">
        <v>100</v>
      </c>
      <c r="AD33" s="4" t="s">
        <v>28</v>
      </c>
    </row>
    <row r="34" spans="1:30" ht="21.75" customHeight="1" x14ac:dyDescent="0.25">
      <c r="A34" s="52" t="s">
        <v>81</v>
      </c>
      <c r="B34" s="44" t="s">
        <v>77</v>
      </c>
      <c r="C34" s="42">
        <v>200</v>
      </c>
      <c r="D34" s="170">
        <v>0.1</v>
      </c>
      <c r="E34" s="170">
        <v>0</v>
      </c>
      <c r="F34" s="170">
        <v>12.6</v>
      </c>
      <c r="G34" s="102">
        <v>51</v>
      </c>
      <c r="H34" s="102">
        <v>0</v>
      </c>
      <c r="I34" s="102">
        <v>0</v>
      </c>
      <c r="J34" s="102">
        <v>0</v>
      </c>
      <c r="K34" s="171">
        <v>0.01</v>
      </c>
      <c r="L34" s="170">
        <v>0.2</v>
      </c>
      <c r="M34" s="102">
        <v>0</v>
      </c>
      <c r="N34" s="102">
        <v>0</v>
      </c>
      <c r="O34" s="102">
        <v>0</v>
      </c>
      <c r="P34" s="105">
        <v>200</v>
      </c>
      <c r="Q34" s="170">
        <v>0.1</v>
      </c>
      <c r="R34" s="102">
        <v>0</v>
      </c>
      <c r="S34" s="170">
        <v>12.6</v>
      </c>
      <c r="T34" s="102">
        <v>51</v>
      </c>
      <c r="U34" s="102">
        <v>0</v>
      </c>
      <c r="V34" s="102">
        <v>0</v>
      </c>
      <c r="W34" s="102">
        <v>0</v>
      </c>
      <c r="X34" s="171">
        <v>0.01</v>
      </c>
      <c r="Y34" s="170">
        <v>0.2</v>
      </c>
      <c r="Z34" s="102">
        <v>0</v>
      </c>
      <c r="AA34" s="102">
        <v>0</v>
      </c>
      <c r="AB34" s="102">
        <v>0</v>
      </c>
      <c r="AC34" s="52">
        <v>494</v>
      </c>
      <c r="AD34" s="4" t="s">
        <v>28</v>
      </c>
    </row>
    <row r="35" spans="1:30" ht="17.25" customHeight="1" x14ac:dyDescent="0.25">
      <c r="A35" s="40" t="s">
        <v>82</v>
      </c>
      <c r="B35" s="44" t="s">
        <v>78</v>
      </c>
      <c r="C35" s="42">
        <v>130</v>
      </c>
      <c r="D35" s="170">
        <v>0.2</v>
      </c>
      <c r="E35" s="102">
        <v>0</v>
      </c>
      <c r="F35" s="170">
        <v>10.199999999999999</v>
      </c>
      <c r="G35" s="102">
        <v>42</v>
      </c>
      <c r="H35" s="170">
        <v>3.2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5">
        <v>130</v>
      </c>
      <c r="Q35" s="170">
        <v>0.2</v>
      </c>
      <c r="R35" s="102">
        <v>0</v>
      </c>
      <c r="S35" s="170">
        <v>10.199999999999999</v>
      </c>
      <c r="T35" s="102">
        <v>42</v>
      </c>
      <c r="U35" s="170">
        <v>3.2</v>
      </c>
      <c r="V35" s="170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40">
        <v>108</v>
      </c>
      <c r="AD35" s="4" t="s">
        <v>28</v>
      </c>
    </row>
    <row r="36" spans="1:30" s="26" customFormat="1" ht="17.25" customHeight="1" x14ac:dyDescent="0.25">
      <c r="A36" s="40"/>
      <c r="B36" s="44"/>
      <c r="C36" s="4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5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40"/>
      <c r="AD36" s="4"/>
    </row>
    <row r="37" spans="1:30" ht="18.75" customHeight="1" x14ac:dyDescent="0.25">
      <c r="A37" s="40"/>
      <c r="B37" s="46" t="s">
        <v>15</v>
      </c>
      <c r="C37" s="156">
        <v>555</v>
      </c>
      <c r="D37" s="202">
        <f t="shared" ref="D37:O37" si="9">SUM(D32:D35)</f>
        <v>17.100000000000001</v>
      </c>
      <c r="E37" s="202">
        <f t="shared" si="9"/>
        <v>17.299999999999997</v>
      </c>
      <c r="F37" s="202">
        <f t="shared" si="9"/>
        <v>68.7</v>
      </c>
      <c r="G37" s="202">
        <v>498.9</v>
      </c>
      <c r="H37" s="103">
        <f t="shared" si="9"/>
        <v>4</v>
      </c>
      <c r="I37" s="103">
        <f t="shared" si="9"/>
        <v>268.5</v>
      </c>
      <c r="J37" s="202">
        <f t="shared" si="9"/>
        <v>0.21000000000000002</v>
      </c>
      <c r="K37" s="202">
        <f t="shared" si="9"/>
        <v>0.19</v>
      </c>
      <c r="L37" s="103">
        <f t="shared" si="9"/>
        <v>311.2</v>
      </c>
      <c r="M37" s="202">
        <f t="shared" si="9"/>
        <v>3.2</v>
      </c>
      <c r="N37" s="202">
        <v>39.1</v>
      </c>
      <c r="O37" s="103">
        <f t="shared" si="9"/>
        <v>264.60000000000002</v>
      </c>
      <c r="P37" s="157">
        <v>580</v>
      </c>
      <c r="Q37" s="103">
        <f t="shared" ref="Q37:AB37" si="10">SUM(Q32:Q35)</f>
        <v>22.900000000000002</v>
      </c>
      <c r="R37" s="103">
        <f t="shared" si="10"/>
        <v>21.099999999999998</v>
      </c>
      <c r="S37" s="103">
        <f t="shared" si="10"/>
        <v>75.7</v>
      </c>
      <c r="T37" s="103">
        <v>584</v>
      </c>
      <c r="U37" s="202">
        <f t="shared" si="10"/>
        <v>4.2</v>
      </c>
      <c r="V37" s="103">
        <f t="shared" si="10"/>
        <v>342</v>
      </c>
      <c r="W37" s="202">
        <f t="shared" si="10"/>
        <v>0.23</v>
      </c>
      <c r="X37" s="202">
        <f t="shared" si="10"/>
        <v>0.27</v>
      </c>
      <c r="Y37" s="103">
        <f t="shared" si="10"/>
        <v>339.9</v>
      </c>
      <c r="Z37" s="103">
        <f t="shared" si="10"/>
        <v>4</v>
      </c>
      <c r="AA37" s="103">
        <f t="shared" si="10"/>
        <v>44.400000000000006</v>
      </c>
      <c r="AB37" s="103">
        <f t="shared" si="10"/>
        <v>273</v>
      </c>
      <c r="AC37" s="40"/>
      <c r="AD37" s="40"/>
    </row>
    <row r="38" spans="1:30" ht="15.75" x14ac:dyDescent="0.25">
      <c r="A38" s="40"/>
      <c r="B38" s="69" t="s">
        <v>9</v>
      </c>
      <c r="C38" s="54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111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40"/>
      <c r="AD38" s="40"/>
    </row>
    <row r="39" spans="1:30" ht="32.25" customHeight="1" x14ac:dyDescent="0.25">
      <c r="A39" s="44" t="s">
        <v>83</v>
      </c>
      <c r="B39" s="41" t="s">
        <v>84</v>
      </c>
      <c r="C39" s="47">
        <v>80</v>
      </c>
      <c r="D39" s="139">
        <v>0.8</v>
      </c>
      <c r="E39" s="139">
        <v>0.1</v>
      </c>
      <c r="F39" s="139">
        <v>7.2</v>
      </c>
      <c r="G39" s="57">
        <v>33</v>
      </c>
      <c r="H39" s="139">
        <v>3.2</v>
      </c>
      <c r="I39" s="139">
        <v>4.3</v>
      </c>
      <c r="J39" s="169">
        <f t="shared" ref="J39" si="11">W39*6/8</f>
        <v>2.2499999999999999E-2</v>
      </c>
      <c r="K39" s="169">
        <v>0.02</v>
      </c>
      <c r="L39" s="57">
        <v>4</v>
      </c>
      <c r="M39" s="139">
        <v>0.5</v>
      </c>
      <c r="N39" s="169">
        <v>10.4</v>
      </c>
      <c r="O39" s="139">
        <v>32.799999999999997</v>
      </c>
      <c r="P39" s="106">
        <v>100</v>
      </c>
      <c r="Q39" s="170">
        <v>1</v>
      </c>
      <c r="R39" s="170">
        <v>0.2</v>
      </c>
      <c r="S39" s="170">
        <v>8.6</v>
      </c>
      <c r="T39" s="102">
        <v>40</v>
      </c>
      <c r="U39" s="170">
        <v>4.2</v>
      </c>
      <c r="V39" s="170">
        <v>5.4</v>
      </c>
      <c r="W39" s="171">
        <v>0.03</v>
      </c>
      <c r="X39" s="171">
        <v>0.03</v>
      </c>
      <c r="Y39" s="102">
        <v>5</v>
      </c>
      <c r="Z39" s="170">
        <v>0.6</v>
      </c>
      <c r="AA39" s="102">
        <v>13</v>
      </c>
      <c r="AB39" s="102">
        <v>41</v>
      </c>
      <c r="AC39" s="44">
        <v>17</v>
      </c>
      <c r="AD39" s="4" t="s">
        <v>28</v>
      </c>
    </row>
    <row r="40" spans="1:30" s="26" customFormat="1" ht="29.25" customHeight="1" x14ac:dyDescent="0.25">
      <c r="A40" s="40" t="s">
        <v>85</v>
      </c>
      <c r="B40" s="41" t="s">
        <v>86</v>
      </c>
      <c r="C40" s="47" t="s">
        <v>87</v>
      </c>
      <c r="D40" s="170">
        <v>4.0999999999999996</v>
      </c>
      <c r="E40" s="170">
        <v>6.3</v>
      </c>
      <c r="F40" s="170">
        <v>7.8</v>
      </c>
      <c r="G40" s="102">
        <v>104</v>
      </c>
      <c r="H40" s="102">
        <v>21</v>
      </c>
      <c r="I40" s="102">
        <v>14</v>
      </c>
      <c r="J40" s="171">
        <v>0.1</v>
      </c>
      <c r="K40" s="171">
        <v>0.11</v>
      </c>
      <c r="L40" s="170">
        <v>25.7</v>
      </c>
      <c r="M40" s="170">
        <v>0.6</v>
      </c>
      <c r="N40" s="102">
        <v>22</v>
      </c>
      <c r="O40" s="102">
        <v>44</v>
      </c>
      <c r="P40" s="106" t="s">
        <v>87</v>
      </c>
      <c r="Q40" s="139">
        <v>4.0999999999999996</v>
      </c>
      <c r="R40" s="139">
        <v>6.3</v>
      </c>
      <c r="S40" s="139">
        <v>7.8</v>
      </c>
      <c r="T40" s="57">
        <v>104</v>
      </c>
      <c r="U40" s="57">
        <v>21</v>
      </c>
      <c r="V40" s="57">
        <v>14</v>
      </c>
      <c r="W40" s="139">
        <v>0.1</v>
      </c>
      <c r="X40" s="169">
        <v>0.11</v>
      </c>
      <c r="Y40" s="139">
        <v>25.7</v>
      </c>
      <c r="Z40" s="139">
        <v>0.6</v>
      </c>
      <c r="AA40" s="139">
        <v>22</v>
      </c>
      <c r="AB40" s="57">
        <v>44</v>
      </c>
      <c r="AC40" s="40">
        <v>150</v>
      </c>
      <c r="AD40" s="4" t="s">
        <v>28</v>
      </c>
    </row>
    <row r="41" spans="1:30" ht="24.75" customHeight="1" x14ac:dyDescent="0.25">
      <c r="A41" s="44" t="s">
        <v>88</v>
      </c>
      <c r="B41" s="41" t="s">
        <v>89</v>
      </c>
      <c r="C41" s="42" t="s">
        <v>27</v>
      </c>
      <c r="D41" s="139">
        <v>15.2</v>
      </c>
      <c r="E41" s="139">
        <v>11.3</v>
      </c>
      <c r="F41" s="139">
        <v>5.0999999999999996</v>
      </c>
      <c r="G41" s="57">
        <v>183</v>
      </c>
      <c r="H41" s="139">
        <v>1.3</v>
      </c>
      <c r="I41" s="57">
        <v>14</v>
      </c>
      <c r="J41" s="169">
        <v>0.14000000000000001</v>
      </c>
      <c r="K41" s="169">
        <v>0.21</v>
      </c>
      <c r="L41" s="57">
        <v>168</v>
      </c>
      <c r="M41" s="139">
        <v>0.9</v>
      </c>
      <c r="N41" s="57">
        <v>22</v>
      </c>
      <c r="O41" s="57">
        <v>112</v>
      </c>
      <c r="P41" s="42" t="s">
        <v>189</v>
      </c>
      <c r="Q41" s="139">
        <v>16.100000000000001</v>
      </c>
      <c r="R41" s="139">
        <v>12.9</v>
      </c>
      <c r="S41" s="139">
        <v>5.0999999999999996</v>
      </c>
      <c r="T41" s="57">
        <v>201</v>
      </c>
      <c r="U41" s="139">
        <v>1.5</v>
      </c>
      <c r="V41" s="139">
        <v>16</v>
      </c>
      <c r="W41" s="169">
        <v>0.22</v>
      </c>
      <c r="X41" s="169">
        <v>0.24</v>
      </c>
      <c r="Y41" s="57">
        <v>188</v>
      </c>
      <c r="Z41" s="139">
        <v>1.2</v>
      </c>
      <c r="AA41" s="57">
        <v>31</v>
      </c>
      <c r="AB41" s="57">
        <v>119</v>
      </c>
      <c r="AC41" s="44">
        <v>381</v>
      </c>
      <c r="AD41" s="4" t="s">
        <v>28</v>
      </c>
    </row>
    <row r="42" spans="1:30" ht="26.25" customHeight="1" x14ac:dyDescent="0.25">
      <c r="A42" s="44" t="s">
        <v>90</v>
      </c>
      <c r="B42" s="41" t="s">
        <v>91</v>
      </c>
      <c r="C42" s="42">
        <v>150</v>
      </c>
      <c r="D42" s="139">
        <v>3.3</v>
      </c>
      <c r="E42" s="139">
        <v>3.3</v>
      </c>
      <c r="F42" s="139">
        <v>22.3</v>
      </c>
      <c r="G42" s="57">
        <v>132</v>
      </c>
      <c r="H42" s="139">
        <v>2.2000000000000002</v>
      </c>
      <c r="I42" s="139">
        <v>117.8</v>
      </c>
      <c r="J42" s="169">
        <v>0.05</v>
      </c>
      <c r="K42" s="169">
        <v>0.12</v>
      </c>
      <c r="L42" s="139">
        <v>83.3</v>
      </c>
      <c r="M42" s="139">
        <v>0.3</v>
      </c>
      <c r="N42" s="139">
        <v>18.5</v>
      </c>
      <c r="O42" s="139">
        <v>55.3</v>
      </c>
      <c r="P42" s="105">
        <v>180</v>
      </c>
      <c r="Q42" s="139">
        <v>3.7</v>
      </c>
      <c r="R42" s="139">
        <v>4.0999999999999996</v>
      </c>
      <c r="S42" s="139">
        <v>26.7</v>
      </c>
      <c r="T42" s="57">
        <v>159</v>
      </c>
      <c r="U42" s="139">
        <v>2.6</v>
      </c>
      <c r="V42" s="139">
        <v>143</v>
      </c>
      <c r="W42" s="169">
        <v>0.06</v>
      </c>
      <c r="X42" s="169">
        <v>0.13</v>
      </c>
      <c r="Y42" s="57">
        <v>85</v>
      </c>
      <c r="Z42" s="139">
        <v>0.4</v>
      </c>
      <c r="AA42" s="139">
        <v>23.3</v>
      </c>
      <c r="AB42" s="139">
        <v>66.400000000000006</v>
      </c>
      <c r="AC42" s="44">
        <v>416</v>
      </c>
      <c r="AD42" s="4" t="s">
        <v>28</v>
      </c>
    </row>
    <row r="43" spans="1:30" ht="18.75" customHeight="1" x14ac:dyDescent="0.25">
      <c r="A43" s="40" t="s">
        <v>92</v>
      </c>
      <c r="B43" s="41" t="s">
        <v>93</v>
      </c>
      <c r="C43" s="42">
        <v>200</v>
      </c>
      <c r="D43" s="139">
        <v>0.3</v>
      </c>
      <c r="E43" s="57">
        <v>0</v>
      </c>
      <c r="F43" s="139">
        <v>26.5</v>
      </c>
      <c r="G43" s="57">
        <v>107</v>
      </c>
      <c r="H43" s="57">
        <v>4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105">
        <v>200</v>
      </c>
      <c r="Q43" s="139">
        <v>0.3</v>
      </c>
      <c r="R43" s="57">
        <v>0</v>
      </c>
      <c r="S43" s="139">
        <v>26.5</v>
      </c>
      <c r="T43" s="57">
        <v>107</v>
      </c>
      <c r="U43" s="57">
        <v>4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40">
        <v>520</v>
      </c>
      <c r="AD43" s="4" t="s">
        <v>28</v>
      </c>
    </row>
    <row r="44" spans="1:30" ht="18.75" customHeight="1" x14ac:dyDescent="0.25">
      <c r="A44" s="40">
        <v>108</v>
      </c>
      <c r="B44" s="44" t="s">
        <v>49</v>
      </c>
      <c r="C44" s="42">
        <v>40</v>
      </c>
      <c r="D44" s="170">
        <v>0.8</v>
      </c>
      <c r="E44" s="170">
        <v>0.4</v>
      </c>
      <c r="F44" s="170">
        <v>17.600000000000001</v>
      </c>
      <c r="G44" s="102">
        <v>77</v>
      </c>
      <c r="H44" s="102">
        <v>0</v>
      </c>
      <c r="I44" s="102">
        <v>0</v>
      </c>
      <c r="J44" s="171">
        <v>4.3999999999999997E-2</v>
      </c>
      <c r="K44" s="102">
        <v>0</v>
      </c>
      <c r="L44" s="170">
        <v>6.8</v>
      </c>
      <c r="M44" s="170">
        <v>0.4</v>
      </c>
      <c r="N44" s="170">
        <v>4.8</v>
      </c>
      <c r="O44" s="170">
        <v>22.8</v>
      </c>
      <c r="P44" s="105">
        <v>60</v>
      </c>
      <c r="Q44" s="170">
        <v>1.2</v>
      </c>
      <c r="R44" s="170">
        <v>0.6</v>
      </c>
      <c r="S44" s="170">
        <v>26.4</v>
      </c>
      <c r="T44" s="102">
        <v>114</v>
      </c>
      <c r="U44" s="102">
        <v>0</v>
      </c>
      <c r="V44" s="102">
        <v>0</v>
      </c>
      <c r="W44" s="171">
        <v>5.5E-2</v>
      </c>
      <c r="X44" s="102">
        <v>0</v>
      </c>
      <c r="Y44" s="170">
        <v>10.199999999999999</v>
      </c>
      <c r="Z44" s="170">
        <v>0.55000000000000004</v>
      </c>
      <c r="AA44" s="170">
        <v>7.2</v>
      </c>
      <c r="AB44" s="170">
        <v>34.200000000000003</v>
      </c>
      <c r="AC44" s="40">
        <v>108</v>
      </c>
      <c r="AD44" s="4" t="s">
        <v>28</v>
      </c>
    </row>
    <row r="45" spans="1:30" ht="19.5" customHeight="1" x14ac:dyDescent="0.25">
      <c r="A45" s="40">
        <v>116</v>
      </c>
      <c r="B45" s="44" t="s">
        <v>51</v>
      </c>
      <c r="C45" s="42">
        <v>40</v>
      </c>
      <c r="D45" s="176">
        <v>0.9</v>
      </c>
      <c r="E45" s="176">
        <v>0.5</v>
      </c>
      <c r="F45" s="176">
        <v>15.1</v>
      </c>
      <c r="G45" s="56">
        <v>69</v>
      </c>
      <c r="H45" s="56">
        <v>0</v>
      </c>
      <c r="I45" s="56">
        <v>0</v>
      </c>
      <c r="J45" s="177">
        <v>0.03</v>
      </c>
      <c r="K45" s="56">
        <v>0</v>
      </c>
      <c r="L45" s="56">
        <v>14</v>
      </c>
      <c r="M45" s="176">
        <v>1.1000000000000001</v>
      </c>
      <c r="N45" s="176">
        <v>7.6</v>
      </c>
      <c r="O45" s="176">
        <v>30.8</v>
      </c>
      <c r="P45" s="105">
        <v>60</v>
      </c>
      <c r="Q45" s="139">
        <v>1.4</v>
      </c>
      <c r="R45" s="139">
        <v>0.8</v>
      </c>
      <c r="S45" s="139">
        <v>22.7</v>
      </c>
      <c r="T45" s="57">
        <v>103</v>
      </c>
      <c r="U45" s="57">
        <v>0</v>
      </c>
      <c r="V45" s="57">
        <v>0</v>
      </c>
      <c r="W45" s="169">
        <v>0.05</v>
      </c>
      <c r="X45" s="57">
        <v>0</v>
      </c>
      <c r="Y45" s="57">
        <v>21</v>
      </c>
      <c r="Z45" s="139">
        <v>1.7</v>
      </c>
      <c r="AA45" s="139">
        <v>11.4</v>
      </c>
      <c r="AB45" s="139">
        <v>46.2</v>
      </c>
      <c r="AC45" s="40">
        <v>116</v>
      </c>
      <c r="AD45" s="4" t="s">
        <v>28</v>
      </c>
    </row>
    <row r="46" spans="1:30" ht="19.5" customHeight="1" x14ac:dyDescent="0.25">
      <c r="A46" s="40"/>
      <c r="B46" s="44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40"/>
      <c r="AD46" s="4"/>
    </row>
    <row r="47" spans="1:30" ht="22.5" customHeight="1" x14ac:dyDescent="0.25">
      <c r="A47" s="40"/>
      <c r="B47" s="46" t="s">
        <v>15</v>
      </c>
      <c r="C47" s="156">
        <v>845</v>
      </c>
      <c r="D47" s="190">
        <f t="shared" ref="D47:M47" si="12">SUM(D39:D46)</f>
        <v>25.4</v>
      </c>
      <c r="E47" s="190">
        <f t="shared" si="12"/>
        <v>21.9</v>
      </c>
      <c r="F47" s="190">
        <f t="shared" si="12"/>
        <v>101.6</v>
      </c>
      <c r="G47" s="190">
        <f t="shared" si="12"/>
        <v>705</v>
      </c>
      <c r="H47" s="190">
        <f t="shared" si="12"/>
        <v>31.7</v>
      </c>
      <c r="I47" s="109">
        <v>151</v>
      </c>
      <c r="J47" s="190">
        <v>0.5</v>
      </c>
      <c r="K47" s="190">
        <v>0.5</v>
      </c>
      <c r="L47" s="109">
        <v>306</v>
      </c>
      <c r="M47" s="190">
        <f t="shared" si="12"/>
        <v>3.8</v>
      </c>
      <c r="N47" s="109">
        <v>86.5</v>
      </c>
      <c r="O47" s="109">
        <v>301</v>
      </c>
      <c r="P47" s="157">
        <v>915</v>
      </c>
      <c r="Q47" s="109">
        <f t="shared" ref="Q47:AB47" si="13">SUM(Q39:Q46)</f>
        <v>27.8</v>
      </c>
      <c r="R47" s="109">
        <f t="shared" si="13"/>
        <v>24.900000000000002</v>
      </c>
      <c r="S47" s="109">
        <f t="shared" si="13"/>
        <v>123.8</v>
      </c>
      <c r="T47" s="109">
        <f t="shared" si="13"/>
        <v>828</v>
      </c>
      <c r="U47" s="109">
        <f t="shared" si="13"/>
        <v>33.299999999999997</v>
      </c>
      <c r="V47" s="109">
        <f t="shared" si="13"/>
        <v>178.4</v>
      </c>
      <c r="W47" s="190">
        <f t="shared" si="13"/>
        <v>0.51500000000000001</v>
      </c>
      <c r="X47" s="190">
        <f t="shared" si="13"/>
        <v>0.51</v>
      </c>
      <c r="Y47" s="109">
        <f t="shared" si="13"/>
        <v>334.9</v>
      </c>
      <c r="Z47" s="109">
        <f t="shared" si="13"/>
        <v>5.05</v>
      </c>
      <c r="AA47" s="109">
        <f t="shared" si="13"/>
        <v>107.9</v>
      </c>
      <c r="AB47" s="109">
        <f t="shared" si="13"/>
        <v>350.79999999999995</v>
      </c>
      <c r="AC47" s="40"/>
      <c r="AD47" s="40"/>
    </row>
    <row r="48" spans="1:30" x14ac:dyDescent="0.25">
      <c r="A48" s="40"/>
      <c r="B48" s="53" t="s">
        <v>16</v>
      </c>
      <c r="C48" s="52"/>
      <c r="D48" s="56">
        <f t="shared" ref="D48:K48" si="14">D37+D47</f>
        <v>42.5</v>
      </c>
      <c r="E48" s="56">
        <f t="shared" si="14"/>
        <v>39.199999999999996</v>
      </c>
      <c r="F48" s="56">
        <f t="shared" si="14"/>
        <v>170.3</v>
      </c>
      <c r="G48" s="56">
        <f t="shared" si="14"/>
        <v>1203.9000000000001</v>
      </c>
      <c r="H48" s="56">
        <f t="shared" si="14"/>
        <v>35.700000000000003</v>
      </c>
      <c r="I48" s="56">
        <f t="shared" si="14"/>
        <v>419.5</v>
      </c>
      <c r="J48" s="176">
        <f t="shared" si="14"/>
        <v>0.71</v>
      </c>
      <c r="K48" s="176">
        <f t="shared" si="14"/>
        <v>0.69</v>
      </c>
      <c r="L48" s="56">
        <v>618</v>
      </c>
      <c r="M48" s="176">
        <v>7.1</v>
      </c>
      <c r="N48" s="56">
        <v>126</v>
      </c>
      <c r="O48" s="56">
        <v>565</v>
      </c>
      <c r="P48" s="56"/>
      <c r="Q48" s="56">
        <f t="shared" ref="Q48:AB48" si="15">Q47+Q37</f>
        <v>50.7</v>
      </c>
      <c r="R48" s="56">
        <f t="shared" si="15"/>
        <v>46</v>
      </c>
      <c r="S48" s="56">
        <v>199</v>
      </c>
      <c r="T48" s="56">
        <f t="shared" si="15"/>
        <v>1412</v>
      </c>
      <c r="U48" s="56">
        <f t="shared" si="15"/>
        <v>37.5</v>
      </c>
      <c r="V48" s="56">
        <f t="shared" si="15"/>
        <v>520.4</v>
      </c>
      <c r="W48" s="177">
        <f t="shared" si="15"/>
        <v>0.745</v>
      </c>
      <c r="X48" s="176">
        <f t="shared" si="15"/>
        <v>0.78</v>
      </c>
      <c r="Y48" s="56">
        <f t="shared" si="15"/>
        <v>674.8</v>
      </c>
      <c r="Z48" s="56">
        <f t="shared" si="15"/>
        <v>9.0500000000000007</v>
      </c>
      <c r="AA48" s="56">
        <f t="shared" si="15"/>
        <v>152.30000000000001</v>
      </c>
      <c r="AB48" s="56">
        <f t="shared" si="15"/>
        <v>623.79999999999995</v>
      </c>
      <c r="AC48" s="40"/>
      <c r="AD48" s="40"/>
    </row>
    <row r="49" spans="1:30" x14ac:dyDescent="0.25">
      <c r="A49" s="5"/>
      <c r="B49" s="22"/>
      <c r="C49" s="1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5.75" x14ac:dyDescent="0.25">
      <c r="A50" s="26"/>
      <c r="B50" s="34" t="s">
        <v>34</v>
      </c>
      <c r="D50" s="9"/>
      <c r="E50" s="9"/>
      <c r="F50" s="9"/>
      <c r="G50" s="9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26"/>
      <c r="AD50" s="26"/>
    </row>
    <row r="51" spans="1:30" ht="15.75" x14ac:dyDescent="0.25">
      <c r="A51" s="5"/>
      <c r="B51" s="34" t="s">
        <v>25</v>
      </c>
      <c r="C51" s="6"/>
      <c r="D51" s="5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5"/>
      <c r="AD51" s="5"/>
    </row>
    <row r="52" spans="1:30" ht="15.75" x14ac:dyDescent="0.25">
      <c r="A52" s="5"/>
      <c r="B52" s="34" t="s">
        <v>43</v>
      </c>
      <c r="C52" s="6"/>
      <c r="D52" s="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5"/>
      <c r="AD52" s="5"/>
    </row>
    <row r="53" spans="1:30" ht="26.25" customHeight="1" x14ac:dyDescent="0.25">
      <c r="A53" s="11" t="s">
        <v>24</v>
      </c>
      <c r="B53" s="10" t="s">
        <v>0</v>
      </c>
      <c r="C53" s="24" t="s">
        <v>17</v>
      </c>
      <c r="D53" s="211" t="s">
        <v>13</v>
      </c>
      <c r="E53" s="212"/>
      <c r="F53" s="212"/>
      <c r="G53" s="213"/>
      <c r="H53" s="210" t="s">
        <v>1</v>
      </c>
      <c r="I53" s="210"/>
      <c r="J53" s="210"/>
      <c r="K53" s="210"/>
      <c r="L53" s="210" t="s">
        <v>14</v>
      </c>
      <c r="M53" s="210"/>
      <c r="N53" s="210"/>
      <c r="O53" s="210"/>
      <c r="P53" s="24" t="s">
        <v>18</v>
      </c>
      <c r="Q53" s="211" t="s">
        <v>13</v>
      </c>
      <c r="R53" s="212"/>
      <c r="S53" s="212"/>
      <c r="T53" s="213"/>
      <c r="U53" s="210" t="s">
        <v>1</v>
      </c>
      <c r="V53" s="210"/>
      <c r="W53" s="210"/>
      <c r="X53" s="210"/>
      <c r="Y53" s="210" t="s">
        <v>14</v>
      </c>
      <c r="Z53" s="210"/>
      <c r="AA53" s="210"/>
      <c r="AB53" s="210"/>
      <c r="AC53" s="11" t="s">
        <v>24</v>
      </c>
      <c r="AD53" s="88" t="s">
        <v>29</v>
      </c>
    </row>
    <row r="54" spans="1:30" ht="35.25" customHeight="1" x14ac:dyDescent="0.25">
      <c r="A54" s="4"/>
      <c r="B54" s="37" t="s">
        <v>2</v>
      </c>
      <c r="C54" s="25" t="s">
        <v>11</v>
      </c>
      <c r="D54" s="1" t="s">
        <v>3</v>
      </c>
      <c r="E54" s="1" t="s">
        <v>4</v>
      </c>
      <c r="F54" s="1" t="s">
        <v>5</v>
      </c>
      <c r="G54" s="1" t="s">
        <v>10</v>
      </c>
      <c r="H54" s="1" t="s">
        <v>7</v>
      </c>
      <c r="I54" s="1" t="s">
        <v>19</v>
      </c>
      <c r="J54" s="1" t="s">
        <v>6</v>
      </c>
      <c r="K54" s="1" t="s">
        <v>59</v>
      </c>
      <c r="L54" s="1" t="s">
        <v>8</v>
      </c>
      <c r="M54" s="1" t="s">
        <v>12</v>
      </c>
      <c r="N54" s="1" t="s">
        <v>21</v>
      </c>
      <c r="O54" s="1" t="s">
        <v>20</v>
      </c>
      <c r="P54" s="25" t="s">
        <v>11</v>
      </c>
      <c r="Q54" s="1" t="s">
        <v>3</v>
      </c>
      <c r="R54" s="1" t="s">
        <v>4</v>
      </c>
      <c r="S54" s="1" t="s">
        <v>5</v>
      </c>
      <c r="T54" s="1" t="s">
        <v>10</v>
      </c>
      <c r="U54" s="1" t="s">
        <v>7</v>
      </c>
      <c r="V54" s="1" t="s">
        <v>19</v>
      </c>
      <c r="W54" s="1" t="s">
        <v>6</v>
      </c>
      <c r="X54" s="1" t="s">
        <v>59</v>
      </c>
      <c r="Y54" s="1" t="s">
        <v>8</v>
      </c>
      <c r="Z54" s="1" t="s">
        <v>12</v>
      </c>
      <c r="AA54" s="1" t="s">
        <v>21</v>
      </c>
      <c r="AB54" s="1" t="s">
        <v>20</v>
      </c>
      <c r="AC54" s="4"/>
      <c r="AD54" s="4"/>
    </row>
    <row r="55" spans="1:30" ht="26.25" customHeight="1" x14ac:dyDescent="0.25">
      <c r="A55" s="40" t="s">
        <v>83</v>
      </c>
      <c r="B55" s="41" t="s">
        <v>94</v>
      </c>
      <c r="C55" s="42">
        <v>80</v>
      </c>
      <c r="D55" s="139">
        <v>0.7</v>
      </c>
      <c r="E55" s="139">
        <v>0.1</v>
      </c>
      <c r="F55" s="139">
        <v>1.2</v>
      </c>
      <c r="G55" s="139">
        <v>8.5</v>
      </c>
      <c r="H55" s="57">
        <v>4</v>
      </c>
      <c r="I55" s="57">
        <v>0</v>
      </c>
      <c r="J55" s="169">
        <v>0.02</v>
      </c>
      <c r="K55" s="169">
        <v>0.03</v>
      </c>
      <c r="L55" s="139">
        <v>18.399999999999999</v>
      </c>
      <c r="M55" s="139">
        <v>0.1</v>
      </c>
      <c r="N55" s="139">
        <v>11.2</v>
      </c>
      <c r="O55" s="139">
        <v>19.2</v>
      </c>
      <c r="P55" s="129">
        <v>100</v>
      </c>
      <c r="Q55" s="139">
        <v>0.8</v>
      </c>
      <c r="R55" s="139">
        <v>0.1</v>
      </c>
      <c r="S55" s="139">
        <v>1.6</v>
      </c>
      <c r="T55" s="139">
        <v>10.6</v>
      </c>
      <c r="U55" s="139">
        <v>5</v>
      </c>
      <c r="V55" s="57">
        <v>0</v>
      </c>
      <c r="W55" s="169">
        <v>0.02</v>
      </c>
      <c r="X55" s="169">
        <v>0.03</v>
      </c>
      <c r="Y55" s="57">
        <v>23</v>
      </c>
      <c r="Z55" s="139">
        <v>0.2</v>
      </c>
      <c r="AA55" s="57">
        <v>14</v>
      </c>
      <c r="AB55" s="57">
        <v>24</v>
      </c>
      <c r="AC55" s="40">
        <v>267</v>
      </c>
      <c r="AD55" s="4" t="s">
        <v>28</v>
      </c>
    </row>
    <row r="56" spans="1:30" ht="19.5" customHeight="1" x14ac:dyDescent="0.25">
      <c r="A56" s="40" t="s">
        <v>95</v>
      </c>
      <c r="B56" s="41" t="s">
        <v>96</v>
      </c>
      <c r="C56" s="42">
        <v>200</v>
      </c>
      <c r="D56" s="188">
        <v>14.2</v>
      </c>
      <c r="E56" s="139">
        <v>13.5</v>
      </c>
      <c r="F56" s="139">
        <v>38.200000000000003</v>
      </c>
      <c r="G56" s="57">
        <v>331</v>
      </c>
      <c r="H56" s="139">
        <v>4.5</v>
      </c>
      <c r="I56" s="139">
        <v>229.8</v>
      </c>
      <c r="J56" s="169">
        <v>0.11</v>
      </c>
      <c r="K56" s="169">
        <v>0.27</v>
      </c>
      <c r="L56" s="139">
        <v>124.6</v>
      </c>
      <c r="M56" s="139">
        <v>0.5</v>
      </c>
      <c r="N56" s="139">
        <v>7.8</v>
      </c>
      <c r="O56" s="139">
        <v>175.5</v>
      </c>
      <c r="P56" s="105">
        <v>250</v>
      </c>
      <c r="Q56" s="139">
        <v>14.9</v>
      </c>
      <c r="R56" s="139">
        <v>15.8</v>
      </c>
      <c r="S56" s="139">
        <v>44.9</v>
      </c>
      <c r="T56" s="57">
        <v>381</v>
      </c>
      <c r="U56" s="139">
        <v>4.7</v>
      </c>
      <c r="V56" s="57">
        <v>242</v>
      </c>
      <c r="W56" s="169">
        <v>0.12</v>
      </c>
      <c r="X56" s="169">
        <v>0.33</v>
      </c>
      <c r="Y56" s="57">
        <v>131</v>
      </c>
      <c r="Z56" s="139">
        <v>0.6</v>
      </c>
      <c r="AA56" s="139">
        <v>8.1999999999999993</v>
      </c>
      <c r="AB56" s="57">
        <v>177</v>
      </c>
      <c r="AC56" s="40">
        <v>496</v>
      </c>
      <c r="AD56" s="4" t="s">
        <v>28</v>
      </c>
    </row>
    <row r="57" spans="1:30" s="26" customFormat="1" ht="21" customHeight="1" x14ac:dyDescent="0.25">
      <c r="A57" s="40" t="s">
        <v>97</v>
      </c>
      <c r="B57" s="44" t="s">
        <v>98</v>
      </c>
      <c r="C57" s="42">
        <v>200</v>
      </c>
      <c r="D57" s="170">
        <v>3.5</v>
      </c>
      <c r="E57" s="170">
        <v>3.2</v>
      </c>
      <c r="F57" s="170">
        <v>15.4</v>
      </c>
      <c r="G57" s="102">
        <v>104</v>
      </c>
      <c r="H57" s="170">
        <v>0.6</v>
      </c>
      <c r="I57" s="102">
        <v>37</v>
      </c>
      <c r="J57" s="171">
        <v>4.3999999999999997E-2</v>
      </c>
      <c r="K57" s="171">
        <v>0.13</v>
      </c>
      <c r="L57" s="102">
        <v>149</v>
      </c>
      <c r="M57" s="102">
        <v>0</v>
      </c>
      <c r="N57" s="102">
        <v>0</v>
      </c>
      <c r="O57" s="102">
        <v>65</v>
      </c>
      <c r="P57" s="105">
        <v>200</v>
      </c>
      <c r="Q57" s="170">
        <v>3.5</v>
      </c>
      <c r="R57" s="170">
        <v>3.2</v>
      </c>
      <c r="S57" s="170">
        <v>15.4</v>
      </c>
      <c r="T57" s="102">
        <v>104</v>
      </c>
      <c r="U57" s="170">
        <v>0.6</v>
      </c>
      <c r="V57" s="102">
        <v>37</v>
      </c>
      <c r="W57" s="171">
        <v>0.04</v>
      </c>
      <c r="X57" s="171">
        <v>0.13</v>
      </c>
      <c r="Y57" s="102">
        <v>149</v>
      </c>
      <c r="Z57" s="102">
        <v>0</v>
      </c>
      <c r="AA57" s="102">
        <v>0</v>
      </c>
      <c r="AB57" s="102">
        <v>65</v>
      </c>
      <c r="AC57" s="40">
        <v>108</v>
      </c>
      <c r="AD57" s="4" t="s">
        <v>28</v>
      </c>
    </row>
    <row r="58" spans="1:30" ht="17.25" customHeight="1" x14ac:dyDescent="0.25">
      <c r="A58" s="44">
        <v>118</v>
      </c>
      <c r="B58" s="44" t="s">
        <v>49</v>
      </c>
      <c r="C58" s="42">
        <v>40</v>
      </c>
      <c r="D58" s="139">
        <v>0.8</v>
      </c>
      <c r="E58" s="139">
        <v>0.4</v>
      </c>
      <c r="F58" s="139">
        <v>17.600000000000001</v>
      </c>
      <c r="G58" s="57">
        <v>76</v>
      </c>
      <c r="H58" s="57">
        <v>0</v>
      </c>
      <c r="I58" s="57">
        <v>0</v>
      </c>
      <c r="J58" s="169">
        <v>0.04</v>
      </c>
      <c r="K58" s="57">
        <v>0</v>
      </c>
      <c r="L58" s="139">
        <v>6.8</v>
      </c>
      <c r="M58" s="139">
        <v>0.4</v>
      </c>
      <c r="N58" s="139">
        <v>4.8</v>
      </c>
      <c r="O58" s="139">
        <v>22.8</v>
      </c>
      <c r="P58" s="105">
        <v>40</v>
      </c>
      <c r="Q58" s="139">
        <v>0.8</v>
      </c>
      <c r="R58" s="139">
        <v>0.4</v>
      </c>
      <c r="S58" s="139">
        <v>17.600000000000001</v>
      </c>
      <c r="T58" s="57">
        <v>76</v>
      </c>
      <c r="U58" s="57">
        <v>0</v>
      </c>
      <c r="V58" s="57">
        <v>0</v>
      </c>
      <c r="W58" s="169">
        <v>0.04</v>
      </c>
      <c r="X58" s="57">
        <v>0</v>
      </c>
      <c r="Y58" s="139">
        <v>6.8</v>
      </c>
      <c r="Z58" s="139">
        <v>0.4</v>
      </c>
      <c r="AA58" s="139">
        <v>4.8</v>
      </c>
      <c r="AB58" s="139">
        <v>22.8</v>
      </c>
      <c r="AC58" s="44">
        <v>118</v>
      </c>
      <c r="AD58" s="4" t="s">
        <v>28</v>
      </c>
    </row>
    <row r="59" spans="1:30" x14ac:dyDescent="0.25">
      <c r="A59" s="40"/>
      <c r="B59" s="46" t="s">
        <v>15</v>
      </c>
      <c r="C59" s="47">
        <v>500</v>
      </c>
      <c r="D59" s="202">
        <v>20.399999999999999</v>
      </c>
      <c r="E59" s="202">
        <v>21.2</v>
      </c>
      <c r="F59" s="202">
        <v>78.900000000000006</v>
      </c>
      <c r="G59" s="202">
        <v>586.79999999999995</v>
      </c>
      <c r="H59" s="103">
        <v>12</v>
      </c>
      <c r="I59" s="103">
        <f t="shared" ref="I59" si="16">SUM(I55:I58)</f>
        <v>266.8</v>
      </c>
      <c r="J59" s="202">
        <v>0.2</v>
      </c>
      <c r="K59" s="202">
        <v>0.4</v>
      </c>
      <c r="L59" s="103">
        <v>306</v>
      </c>
      <c r="M59" s="202">
        <v>1.6</v>
      </c>
      <c r="N59" s="202">
        <v>27.6</v>
      </c>
      <c r="O59" s="103">
        <v>292</v>
      </c>
      <c r="P59" s="154">
        <v>550</v>
      </c>
      <c r="Q59" s="103">
        <v>20</v>
      </c>
      <c r="R59" s="103">
        <v>20</v>
      </c>
      <c r="S59" s="103">
        <v>80</v>
      </c>
      <c r="T59" s="103">
        <v>572</v>
      </c>
      <c r="U59" s="103">
        <f t="shared" ref="U59:X59" si="17">SUM(U55:U57)</f>
        <v>10.299999999999999</v>
      </c>
      <c r="V59" s="103">
        <f t="shared" si="17"/>
        <v>279</v>
      </c>
      <c r="W59" s="202">
        <f t="shared" si="17"/>
        <v>0.18</v>
      </c>
      <c r="X59" s="202">
        <f t="shared" si="17"/>
        <v>0.49</v>
      </c>
      <c r="Y59" s="103">
        <v>310</v>
      </c>
      <c r="Z59" s="202">
        <v>1.1000000000000001</v>
      </c>
      <c r="AA59" s="103">
        <v>27</v>
      </c>
      <c r="AB59" s="103">
        <v>289</v>
      </c>
      <c r="AC59" s="40"/>
      <c r="AD59" s="40"/>
    </row>
    <row r="60" spans="1:30" ht="15.75" x14ac:dyDescent="0.25">
      <c r="A60" s="40"/>
      <c r="B60" s="69" t="s">
        <v>9</v>
      </c>
      <c r="C60" s="52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112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40"/>
      <c r="AD60" s="40"/>
    </row>
    <row r="61" spans="1:30" x14ac:dyDescent="0.25">
      <c r="A61" s="44" t="s">
        <v>99</v>
      </c>
      <c r="B61" s="41" t="s">
        <v>100</v>
      </c>
      <c r="C61" s="42">
        <v>80</v>
      </c>
      <c r="D61" s="139">
        <v>1.2</v>
      </c>
      <c r="E61" s="57">
        <f t="shared" ref="E61" si="18">R61*6/8</f>
        <v>3.75</v>
      </c>
      <c r="F61" s="139">
        <v>9.8000000000000007</v>
      </c>
      <c r="G61" s="57">
        <v>80</v>
      </c>
      <c r="H61" s="139">
        <v>3.9</v>
      </c>
      <c r="I61" s="57">
        <v>0</v>
      </c>
      <c r="J61" s="169">
        <f t="shared" ref="J61" si="19">W61*6/8</f>
        <v>2.2499999999999999E-2</v>
      </c>
      <c r="K61" s="169">
        <f t="shared" ref="K61" si="20">X61*6/8</f>
        <v>2.2499999999999999E-2</v>
      </c>
      <c r="L61" s="139">
        <v>22.5</v>
      </c>
      <c r="M61" s="139">
        <f t="shared" ref="M61" si="21">Z61*6/8</f>
        <v>0.67500000000000004</v>
      </c>
      <c r="N61" s="139">
        <v>17.600000000000001</v>
      </c>
      <c r="O61" s="139">
        <v>12.8</v>
      </c>
      <c r="P61" s="106">
        <v>100</v>
      </c>
      <c r="Q61" s="170">
        <v>1.5</v>
      </c>
      <c r="R61" s="171">
        <v>5</v>
      </c>
      <c r="S61" s="170">
        <v>12.2</v>
      </c>
      <c r="T61" s="102">
        <v>100</v>
      </c>
      <c r="U61" s="170">
        <v>4.9000000000000004</v>
      </c>
      <c r="V61" s="102">
        <v>0</v>
      </c>
      <c r="W61" s="171">
        <v>0.03</v>
      </c>
      <c r="X61" s="171">
        <v>0.03</v>
      </c>
      <c r="Y61" s="170">
        <v>24</v>
      </c>
      <c r="Z61" s="170">
        <v>0.9</v>
      </c>
      <c r="AA61" s="102">
        <v>22</v>
      </c>
      <c r="AB61" s="102">
        <v>16</v>
      </c>
      <c r="AC61" s="44">
        <v>55</v>
      </c>
      <c r="AD61" s="4" t="s">
        <v>28</v>
      </c>
    </row>
    <row r="62" spans="1:30" ht="26.25" x14ac:dyDescent="0.25">
      <c r="A62" s="49" t="s">
        <v>101</v>
      </c>
      <c r="B62" s="41" t="s">
        <v>102</v>
      </c>
      <c r="C62" s="58" t="s">
        <v>22</v>
      </c>
      <c r="D62" s="139">
        <v>2.9</v>
      </c>
      <c r="E62" s="139">
        <v>5.9</v>
      </c>
      <c r="F62" s="139">
        <v>15.5</v>
      </c>
      <c r="G62" s="57">
        <v>127</v>
      </c>
      <c r="H62" s="139">
        <v>10.4</v>
      </c>
      <c r="I62" s="139">
        <v>44</v>
      </c>
      <c r="J62" s="169">
        <v>0.06</v>
      </c>
      <c r="K62" s="169">
        <v>0.05</v>
      </c>
      <c r="L62" s="139">
        <v>63.9</v>
      </c>
      <c r="M62" s="139">
        <v>1.1000000000000001</v>
      </c>
      <c r="N62" s="139">
        <v>24.8</v>
      </c>
      <c r="O62" s="139">
        <v>64.3</v>
      </c>
      <c r="P62" s="106" t="s">
        <v>23</v>
      </c>
      <c r="Q62" s="139">
        <v>2.9</v>
      </c>
      <c r="R62" s="139">
        <v>5.9</v>
      </c>
      <c r="S62" s="139">
        <v>15.5</v>
      </c>
      <c r="T62" s="57">
        <v>127</v>
      </c>
      <c r="U62" s="139">
        <v>10.4</v>
      </c>
      <c r="V62" s="57">
        <v>44</v>
      </c>
      <c r="W62" s="169">
        <v>0.06</v>
      </c>
      <c r="X62" s="169">
        <v>0.05</v>
      </c>
      <c r="Y62" s="139">
        <v>63.9</v>
      </c>
      <c r="Z62" s="139">
        <v>1.1000000000000001</v>
      </c>
      <c r="AA62" s="139">
        <v>24.8</v>
      </c>
      <c r="AB62" s="139">
        <v>64.3</v>
      </c>
      <c r="AC62" s="49">
        <v>144</v>
      </c>
      <c r="AD62" s="4" t="s">
        <v>28</v>
      </c>
    </row>
    <row r="63" spans="1:30" ht="27.75" customHeight="1" x14ac:dyDescent="0.25">
      <c r="A63" s="55" t="s">
        <v>103</v>
      </c>
      <c r="B63" s="137" t="s">
        <v>104</v>
      </c>
      <c r="C63" s="47">
        <v>100</v>
      </c>
      <c r="D63" s="179">
        <v>9.8000000000000007</v>
      </c>
      <c r="E63" s="179">
        <v>9.5</v>
      </c>
      <c r="F63" s="179">
        <v>2.2000000000000002</v>
      </c>
      <c r="G63" s="140">
        <v>134</v>
      </c>
      <c r="H63" s="140">
        <v>2.5</v>
      </c>
      <c r="I63" s="140">
        <v>75.099999999999994</v>
      </c>
      <c r="J63" s="179">
        <v>0.24</v>
      </c>
      <c r="K63" s="140">
        <v>0.3</v>
      </c>
      <c r="L63" s="140">
        <v>79.2</v>
      </c>
      <c r="M63" s="140">
        <v>1.7</v>
      </c>
      <c r="N63" s="140">
        <v>36</v>
      </c>
      <c r="O63" s="140">
        <v>114</v>
      </c>
      <c r="P63" s="141">
        <v>120</v>
      </c>
      <c r="Q63" s="140">
        <v>12.2</v>
      </c>
      <c r="R63" s="140">
        <v>11.8</v>
      </c>
      <c r="S63" s="140">
        <v>2.8</v>
      </c>
      <c r="T63" s="140">
        <v>166</v>
      </c>
      <c r="U63" s="179">
        <v>3.6</v>
      </c>
      <c r="V63" s="140">
        <v>97.6</v>
      </c>
      <c r="W63" s="179">
        <v>0.28000000000000003</v>
      </c>
      <c r="X63" s="179">
        <v>0.35</v>
      </c>
      <c r="Y63" s="140">
        <v>136</v>
      </c>
      <c r="Z63" s="140">
        <v>2.8</v>
      </c>
      <c r="AA63" s="140">
        <v>47</v>
      </c>
      <c r="AB63" s="140">
        <v>123</v>
      </c>
      <c r="AC63" s="55">
        <v>54</v>
      </c>
      <c r="AD63" s="4" t="s">
        <v>28</v>
      </c>
    </row>
    <row r="64" spans="1:30" ht="22.5" customHeight="1" x14ac:dyDescent="0.25">
      <c r="A64" s="40" t="s">
        <v>106</v>
      </c>
      <c r="B64" s="41" t="s">
        <v>105</v>
      </c>
      <c r="C64" s="59">
        <v>150</v>
      </c>
      <c r="D64" s="175">
        <v>3.4</v>
      </c>
      <c r="E64" s="175">
        <v>3.1</v>
      </c>
      <c r="F64" s="175">
        <v>36.799999999999997</v>
      </c>
      <c r="G64" s="76">
        <v>189</v>
      </c>
      <c r="H64" s="175">
        <v>0.1</v>
      </c>
      <c r="I64" s="175">
        <v>34.200000000000003</v>
      </c>
      <c r="J64" s="76">
        <v>0</v>
      </c>
      <c r="K64" s="189">
        <v>0.03</v>
      </c>
      <c r="L64" s="175">
        <v>19.600000000000001</v>
      </c>
      <c r="M64" s="175">
        <v>0.4</v>
      </c>
      <c r="N64" s="175">
        <v>7.3</v>
      </c>
      <c r="O64" s="76">
        <v>15</v>
      </c>
      <c r="P64" s="107">
        <v>180</v>
      </c>
      <c r="Q64" s="139">
        <v>4.0999999999999996</v>
      </c>
      <c r="R64" s="139">
        <v>3.7</v>
      </c>
      <c r="S64" s="139">
        <v>44.2</v>
      </c>
      <c r="T64" s="57">
        <v>227</v>
      </c>
      <c r="U64" s="139">
        <v>0.1</v>
      </c>
      <c r="V64" s="57">
        <v>51</v>
      </c>
      <c r="W64" s="57">
        <v>0</v>
      </c>
      <c r="X64" s="169">
        <v>0.04</v>
      </c>
      <c r="Y64" s="139">
        <v>23.5</v>
      </c>
      <c r="Z64" s="139">
        <v>0.5</v>
      </c>
      <c r="AA64" s="139">
        <v>8.8000000000000007</v>
      </c>
      <c r="AB64" s="57">
        <v>18</v>
      </c>
      <c r="AC64" s="40">
        <v>429</v>
      </c>
      <c r="AD64" s="4" t="s">
        <v>28</v>
      </c>
    </row>
    <row r="65" spans="1:30" ht="21.75" customHeight="1" x14ac:dyDescent="0.25">
      <c r="A65" s="40" t="s">
        <v>107</v>
      </c>
      <c r="B65" s="44" t="s">
        <v>108</v>
      </c>
      <c r="C65" s="60">
        <v>200</v>
      </c>
      <c r="D65" s="139">
        <v>0.2</v>
      </c>
      <c r="E65" s="57">
        <v>0</v>
      </c>
      <c r="F65" s="139">
        <v>19.399999999999999</v>
      </c>
      <c r="G65" s="57">
        <v>78</v>
      </c>
      <c r="H65" s="139">
        <v>5.6</v>
      </c>
      <c r="I65" s="139">
        <v>0.3</v>
      </c>
      <c r="J65" s="57">
        <v>0</v>
      </c>
      <c r="K65" s="57">
        <v>0</v>
      </c>
      <c r="L65" s="139">
        <v>11.1</v>
      </c>
      <c r="M65" s="139">
        <v>0.2</v>
      </c>
      <c r="N65" s="139">
        <v>3.2</v>
      </c>
      <c r="O65" s="139">
        <v>9.1</v>
      </c>
      <c r="P65" s="114">
        <v>200</v>
      </c>
      <c r="Q65" s="139">
        <v>0.2</v>
      </c>
      <c r="R65" s="57">
        <v>0</v>
      </c>
      <c r="S65" s="139">
        <v>19.399999999999999</v>
      </c>
      <c r="T65" s="57">
        <v>78</v>
      </c>
      <c r="U65" s="139">
        <v>5.6</v>
      </c>
      <c r="V65" s="139">
        <v>0.3</v>
      </c>
      <c r="W65" s="57">
        <v>0</v>
      </c>
      <c r="X65" s="57">
        <v>0</v>
      </c>
      <c r="Y65" s="139">
        <v>11.1</v>
      </c>
      <c r="Z65" s="139">
        <v>0.2</v>
      </c>
      <c r="AA65" s="139">
        <v>3.2</v>
      </c>
      <c r="AB65" s="139">
        <v>9.1</v>
      </c>
      <c r="AC65" s="40">
        <v>509</v>
      </c>
      <c r="AD65" s="4" t="s">
        <v>28</v>
      </c>
    </row>
    <row r="66" spans="1:30" ht="21" customHeight="1" x14ac:dyDescent="0.25">
      <c r="A66" s="40">
        <v>108</v>
      </c>
      <c r="B66" s="44" t="s">
        <v>49</v>
      </c>
      <c r="C66" s="42">
        <v>40</v>
      </c>
      <c r="D66" s="170">
        <v>0.8</v>
      </c>
      <c r="E66" s="170">
        <v>0.4</v>
      </c>
      <c r="F66" s="170">
        <v>17.600000000000001</v>
      </c>
      <c r="G66" s="102">
        <v>77</v>
      </c>
      <c r="H66" s="102">
        <v>0</v>
      </c>
      <c r="I66" s="102">
        <v>0</v>
      </c>
      <c r="J66" s="171">
        <v>0.06</v>
      </c>
      <c r="K66" s="102">
        <v>0</v>
      </c>
      <c r="L66" s="170">
        <v>10.199999999999999</v>
      </c>
      <c r="M66" s="170">
        <v>0.6</v>
      </c>
      <c r="N66" s="170">
        <v>7.2</v>
      </c>
      <c r="O66" s="170">
        <v>34.200000000000003</v>
      </c>
      <c r="P66" s="105">
        <v>60</v>
      </c>
      <c r="Q66" s="170">
        <v>1.2</v>
      </c>
      <c r="R66" s="170">
        <v>0.6</v>
      </c>
      <c r="S66" s="170">
        <v>16.399999999999999</v>
      </c>
      <c r="T66" s="102">
        <v>114</v>
      </c>
      <c r="U66" s="102">
        <v>0</v>
      </c>
      <c r="V66" s="102">
        <v>0</v>
      </c>
      <c r="W66" s="102">
        <v>5.5E-2</v>
      </c>
      <c r="X66" s="102">
        <v>0</v>
      </c>
      <c r="Y66" s="170">
        <v>10.199999999999999</v>
      </c>
      <c r="Z66" s="170">
        <v>0.55000000000000004</v>
      </c>
      <c r="AA66" s="170">
        <v>7.2</v>
      </c>
      <c r="AB66" s="170">
        <v>34.200000000000003</v>
      </c>
      <c r="AC66" s="40">
        <v>108</v>
      </c>
      <c r="AD66" s="4" t="s">
        <v>28</v>
      </c>
    </row>
    <row r="67" spans="1:30" ht="21" customHeight="1" x14ac:dyDescent="0.25">
      <c r="A67" s="40">
        <v>116</v>
      </c>
      <c r="B67" s="40" t="s">
        <v>51</v>
      </c>
      <c r="C67" s="48">
        <v>40</v>
      </c>
      <c r="D67" s="176">
        <v>0.9</v>
      </c>
      <c r="E67" s="176">
        <v>0.5</v>
      </c>
      <c r="F67" s="176">
        <v>15.1</v>
      </c>
      <c r="G67" s="56">
        <v>69</v>
      </c>
      <c r="H67" s="56">
        <v>0</v>
      </c>
      <c r="I67" s="56">
        <v>0</v>
      </c>
      <c r="J67" s="177">
        <v>0.03</v>
      </c>
      <c r="K67" s="56">
        <v>0</v>
      </c>
      <c r="L67" s="56">
        <v>14</v>
      </c>
      <c r="M67" s="176">
        <v>1.1000000000000001</v>
      </c>
      <c r="N67" s="176">
        <v>7.6</v>
      </c>
      <c r="O67" s="176">
        <v>30.8</v>
      </c>
      <c r="P67" s="107">
        <v>60</v>
      </c>
      <c r="Q67" s="139">
        <v>1.4</v>
      </c>
      <c r="R67" s="139">
        <v>0.8</v>
      </c>
      <c r="S67" s="139">
        <v>22.7</v>
      </c>
      <c r="T67" s="57">
        <v>103</v>
      </c>
      <c r="U67" s="57">
        <v>0</v>
      </c>
      <c r="V67" s="57">
        <v>0</v>
      </c>
      <c r="W67" s="169">
        <v>0.06</v>
      </c>
      <c r="X67" s="57">
        <v>0</v>
      </c>
      <c r="Y67" s="139">
        <v>21</v>
      </c>
      <c r="Z67" s="139">
        <v>1.7</v>
      </c>
      <c r="AA67" s="139">
        <v>11.4</v>
      </c>
      <c r="AB67" s="139">
        <v>46.2</v>
      </c>
      <c r="AC67" s="40">
        <v>116</v>
      </c>
      <c r="AD67" s="4" t="s">
        <v>28</v>
      </c>
    </row>
    <row r="68" spans="1:30" ht="17.25" customHeight="1" x14ac:dyDescent="0.25">
      <c r="A68" s="44"/>
      <c r="B68" s="44"/>
      <c r="C68" s="42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105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44"/>
      <c r="AD68" s="4"/>
    </row>
    <row r="69" spans="1:30" ht="20.25" customHeight="1" x14ac:dyDescent="0.25">
      <c r="A69" s="40"/>
      <c r="B69" s="46" t="s">
        <v>15</v>
      </c>
      <c r="C69" s="153">
        <v>785</v>
      </c>
      <c r="D69" s="190">
        <f t="shared" ref="D69:K69" si="22">SUM(D61:D68)</f>
        <v>19.2</v>
      </c>
      <c r="E69" s="190">
        <f t="shared" si="22"/>
        <v>23.15</v>
      </c>
      <c r="F69" s="190">
        <f t="shared" si="22"/>
        <v>116.39999999999998</v>
      </c>
      <c r="G69" s="190">
        <v>753</v>
      </c>
      <c r="H69" s="190">
        <f t="shared" si="22"/>
        <v>22.5</v>
      </c>
      <c r="I69" s="109">
        <f t="shared" si="22"/>
        <v>153.60000000000002</v>
      </c>
      <c r="J69" s="190">
        <f t="shared" si="22"/>
        <v>0.41249999999999998</v>
      </c>
      <c r="K69" s="190">
        <f t="shared" si="22"/>
        <v>0.40249999999999997</v>
      </c>
      <c r="L69" s="109">
        <v>253</v>
      </c>
      <c r="M69" s="190">
        <v>5.6</v>
      </c>
      <c r="N69" s="109">
        <v>101</v>
      </c>
      <c r="O69" s="109">
        <v>269</v>
      </c>
      <c r="P69" s="115">
        <v>855</v>
      </c>
      <c r="Q69" s="116">
        <v>23</v>
      </c>
      <c r="R69" s="116">
        <f>SUM(R61:R68)</f>
        <v>27.800000000000004</v>
      </c>
      <c r="S69" s="116">
        <v>143</v>
      </c>
      <c r="T69" s="116">
        <v>914</v>
      </c>
      <c r="U69" s="116">
        <f t="shared" ref="U69:AB69" si="23">SUM(U61:U68)</f>
        <v>24.6</v>
      </c>
      <c r="V69" s="116">
        <f t="shared" si="23"/>
        <v>192.9</v>
      </c>
      <c r="W69" s="192">
        <f t="shared" si="23"/>
        <v>0.48499999999999999</v>
      </c>
      <c r="X69" s="192">
        <f t="shared" si="23"/>
        <v>0.47</v>
      </c>
      <c r="Y69" s="116">
        <f t="shared" si="23"/>
        <v>289.7</v>
      </c>
      <c r="Z69" s="116">
        <f t="shared" si="23"/>
        <v>7.75</v>
      </c>
      <c r="AA69" s="116">
        <f t="shared" si="23"/>
        <v>124.4</v>
      </c>
      <c r="AB69" s="116">
        <f t="shared" si="23"/>
        <v>310.8</v>
      </c>
      <c r="AC69" s="40"/>
      <c r="AD69" s="40"/>
    </row>
    <row r="70" spans="1:30" x14ac:dyDescent="0.25">
      <c r="A70" s="40"/>
      <c r="B70" s="53" t="s">
        <v>16</v>
      </c>
      <c r="C70" s="52"/>
      <c r="D70" s="56">
        <f t="shared" ref="D70:O70" si="24">D59+D69</f>
        <v>39.599999999999994</v>
      </c>
      <c r="E70" s="56">
        <v>45</v>
      </c>
      <c r="F70" s="56">
        <f t="shared" si="24"/>
        <v>195.29999999999998</v>
      </c>
      <c r="G70" s="56">
        <f t="shared" si="24"/>
        <v>1339.8</v>
      </c>
      <c r="H70" s="56">
        <f t="shared" si="24"/>
        <v>34.5</v>
      </c>
      <c r="I70" s="56">
        <f t="shared" si="24"/>
        <v>420.40000000000003</v>
      </c>
      <c r="J70" s="176">
        <f t="shared" si="24"/>
        <v>0.61250000000000004</v>
      </c>
      <c r="K70" s="176">
        <f t="shared" si="24"/>
        <v>0.80249999999999999</v>
      </c>
      <c r="L70" s="56">
        <f t="shared" si="24"/>
        <v>559</v>
      </c>
      <c r="M70" s="176">
        <f t="shared" si="24"/>
        <v>7.1999999999999993</v>
      </c>
      <c r="N70" s="56">
        <f t="shared" si="24"/>
        <v>128.6</v>
      </c>
      <c r="O70" s="56">
        <f t="shared" si="24"/>
        <v>561</v>
      </c>
      <c r="P70" s="115"/>
      <c r="Q70" s="56">
        <f t="shared" ref="Q70:AB70" si="25">Q59+Q69</f>
        <v>43</v>
      </c>
      <c r="R70" s="56">
        <v>47</v>
      </c>
      <c r="S70" s="56">
        <f t="shared" si="25"/>
        <v>223</v>
      </c>
      <c r="T70" s="56">
        <v>1487</v>
      </c>
      <c r="U70" s="56">
        <f t="shared" si="25"/>
        <v>34.9</v>
      </c>
      <c r="V70" s="56">
        <f t="shared" si="25"/>
        <v>471.9</v>
      </c>
      <c r="W70" s="177">
        <f t="shared" si="25"/>
        <v>0.66500000000000004</v>
      </c>
      <c r="X70" s="177">
        <f t="shared" si="25"/>
        <v>0.96</v>
      </c>
      <c r="Y70" s="56">
        <f t="shared" si="25"/>
        <v>599.70000000000005</v>
      </c>
      <c r="Z70" s="56">
        <f t="shared" si="25"/>
        <v>8.85</v>
      </c>
      <c r="AA70" s="56">
        <f t="shared" si="25"/>
        <v>151.4</v>
      </c>
      <c r="AB70" s="56">
        <f t="shared" si="25"/>
        <v>599.79999999999995</v>
      </c>
      <c r="AC70" s="40"/>
      <c r="AD70" s="40"/>
    </row>
    <row r="71" spans="1:30" x14ac:dyDescent="0.25">
      <c r="A71" s="61"/>
      <c r="B71" s="50"/>
      <c r="C71" s="45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5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61"/>
      <c r="AD71" s="61"/>
    </row>
    <row r="72" spans="1:30" ht="15.75" x14ac:dyDescent="0.25">
      <c r="A72" s="32"/>
      <c r="B72" s="34" t="s">
        <v>35</v>
      </c>
      <c r="AC72" s="32"/>
      <c r="AD72" s="32"/>
    </row>
    <row r="73" spans="1:30" ht="15.75" x14ac:dyDescent="0.25">
      <c r="A73" s="33"/>
      <c r="B73" s="34" t="s">
        <v>25</v>
      </c>
      <c r="C73" s="14"/>
      <c r="D73" s="15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33"/>
      <c r="AD73" s="33"/>
    </row>
    <row r="74" spans="1:30" ht="15.75" x14ac:dyDescent="0.25">
      <c r="A74" s="33"/>
      <c r="B74" s="34" t="s">
        <v>43</v>
      </c>
      <c r="C74" s="16"/>
      <c r="D74" s="1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33"/>
      <c r="AD74" s="33"/>
    </row>
    <row r="75" spans="1:30" ht="28.5" customHeight="1" x14ac:dyDescent="0.25">
      <c r="A75" s="11" t="s">
        <v>24</v>
      </c>
      <c r="B75" s="25" t="s">
        <v>0</v>
      </c>
      <c r="C75" s="8" t="s">
        <v>17</v>
      </c>
      <c r="D75" s="211" t="s">
        <v>13</v>
      </c>
      <c r="E75" s="212"/>
      <c r="F75" s="212"/>
      <c r="G75" s="213"/>
      <c r="H75" s="210" t="s">
        <v>1</v>
      </c>
      <c r="I75" s="210"/>
      <c r="J75" s="210"/>
      <c r="K75" s="210"/>
      <c r="L75" s="210" t="s">
        <v>14</v>
      </c>
      <c r="M75" s="210"/>
      <c r="N75" s="210"/>
      <c r="O75" s="210"/>
      <c r="P75" s="8" t="s">
        <v>18</v>
      </c>
      <c r="Q75" s="211" t="s">
        <v>13</v>
      </c>
      <c r="R75" s="212"/>
      <c r="S75" s="212"/>
      <c r="T75" s="213"/>
      <c r="U75" s="210" t="s">
        <v>1</v>
      </c>
      <c r="V75" s="210"/>
      <c r="W75" s="210"/>
      <c r="X75" s="210"/>
      <c r="Y75" s="210" t="s">
        <v>14</v>
      </c>
      <c r="Z75" s="210"/>
      <c r="AA75" s="210"/>
      <c r="AB75" s="210"/>
      <c r="AC75" s="11" t="s">
        <v>24</v>
      </c>
      <c r="AD75" s="88" t="s">
        <v>29</v>
      </c>
    </row>
    <row r="76" spans="1:30" ht="15.75" x14ac:dyDescent="0.25">
      <c r="A76" s="40"/>
      <c r="B76" s="37" t="s">
        <v>2</v>
      </c>
      <c r="C76" s="53" t="s">
        <v>11</v>
      </c>
      <c r="D76" s="62" t="s">
        <v>3</v>
      </c>
      <c r="E76" s="53" t="s">
        <v>4</v>
      </c>
      <c r="F76" s="53" t="s">
        <v>5</v>
      </c>
      <c r="G76" s="53" t="s">
        <v>10</v>
      </c>
      <c r="H76" s="53" t="s">
        <v>7</v>
      </c>
      <c r="I76" s="53" t="s">
        <v>19</v>
      </c>
      <c r="J76" s="53" t="s">
        <v>6</v>
      </c>
      <c r="K76" s="53" t="s">
        <v>59</v>
      </c>
      <c r="L76" s="53" t="s">
        <v>8</v>
      </c>
      <c r="M76" s="53" t="s">
        <v>12</v>
      </c>
      <c r="N76" s="53" t="s">
        <v>21</v>
      </c>
      <c r="O76" s="53" t="s">
        <v>20</v>
      </c>
      <c r="P76" s="53" t="s">
        <v>11</v>
      </c>
      <c r="Q76" s="53" t="s">
        <v>3</v>
      </c>
      <c r="R76" s="53" t="s">
        <v>4</v>
      </c>
      <c r="S76" s="53" t="s">
        <v>5</v>
      </c>
      <c r="T76" s="53" t="s">
        <v>10</v>
      </c>
      <c r="U76" s="53" t="s">
        <v>7</v>
      </c>
      <c r="V76" s="53" t="s">
        <v>19</v>
      </c>
      <c r="W76" s="53" t="s">
        <v>6</v>
      </c>
      <c r="X76" s="53" t="s">
        <v>59</v>
      </c>
      <c r="Y76" s="53" t="s">
        <v>8</v>
      </c>
      <c r="Z76" s="53" t="s">
        <v>12</v>
      </c>
      <c r="AA76" s="53" t="s">
        <v>21</v>
      </c>
      <c r="AB76" s="53" t="s">
        <v>20</v>
      </c>
      <c r="AC76" s="40"/>
      <c r="AD76" s="40"/>
    </row>
    <row r="77" spans="1:30" ht="28.5" customHeight="1" x14ac:dyDescent="0.25">
      <c r="A77" s="40" t="s">
        <v>109</v>
      </c>
      <c r="B77" s="41" t="s">
        <v>110</v>
      </c>
      <c r="C77" s="48">
        <v>100</v>
      </c>
      <c r="D77" s="180">
        <v>13.7</v>
      </c>
      <c r="E77" s="180">
        <v>9.1</v>
      </c>
      <c r="F77" s="180">
        <v>11.8</v>
      </c>
      <c r="G77" s="63">
        <v>184</v>
      </c>
      <c r="H77" s="183">
        <v>0.72</v>
      </c>
      <c r="I77" s="63">
        <v>44</v>
      </c>
      <c r="J77" s="183">
        <v>0.12</v>
      </c>
      <c r="K77" s="183">
        <v>0.11</v>
      </c>
      <c r="L77" s="180">
        <v>144.6</v>
      </c>
      <c r="M77" s="180">
        <v>0.8</v>
      </c>
      <c r="N77" s="180">
        <v>15.5</v>
      </c>
      <c r="O77" s="63">
        <v>135</v>
      </c>
      <c r="P77" s="48">
        <v>120</v>
      </c>
      <c r="Q77" s="180">
        <v>16.399999999999999</v>
      </c>
      <c r="R77" s="180">
        <v>10.9</v>
      </c>
      <c r="S77" s="180">
        <v>14.2</v>
      </c>
      <c r="T77" s="63">
        <v>221</v>
      </c>
      <c r="U77" s="180">
        <v>1.5</v>
      </c>
      <c r="V77" s="63">
        <v>65</v>
      </c>
      <c r="W77" s="180">
        <v>0.2</v>
      </c>
      <c r="X77" s="180">
        <v>0.2</v>
      </c>
      <c r="Y77" s="63">
        <v>155</v>
      </c>
      <c r="Z77" s="180">
        <v>0.9</v>
      </c>
      <c r="AA77" s="180">
        <v>16.8</v>
      </c>
      <c r="AB77" s="63">
        <v>154</v>
      </c>
      <c r="AC77" s="40">
        <v>313</v>
      </c>
      <c r="AD77" s="4" t="s">
        <v>28</v>
      </c>
    </row>
    <row r="78" spans="1:30" ht="19.5" customHeight="1" x14ac:dyDescent="0.25">
      <c r="A78" s="52" t="s">
        <v>90</v>
      </c>
      <c r="B78" s="44" t="s">
        <v>91</v>
      </c>
      <c r="C78" s="42">
        <v>150</v>
      </c>
      <c r="D78" s="181">
        <v>3.3</v>
      </c>
      <c r="E78" s="181">
        <v>3.3</v>
      </c>
      <c r="F78" s="181">
        <v>22.3</v>
      </c>
      <c r="G78" s="64">
        <v>132</v>
      </c>
      <c r="H78" s="181">
        <v>2.2000000000000002</v>
      </c>
      <c r="I78" s="181">
        <v>117.8</v>
      </c>
      <c r="J78" s="182">
        <v>0.05</v>
      </c>
      <c r="K78" s="182">
        <v>0.12</v>
      </c>
      <c r="L78" s="181">
        <v>83.3</v>
      </c>
      <c r="M78" s="181">
        <v>0.3</v>
      </c>
      <c r="N78" s="181">
        <v>18.5</v>
      </c>
      <c r="O78" s="181">
        <v>55.3</v>
      </c>
      <c r="P78" s="117">
        <v>180</v>
      </c>
      <c r="Q78" s="181">
        <v>3.7</v>
      </c>
      <c r="R78" s="181">
        <v>4.0999999999999996</v>
      </c>
      <c r="S78" s="181">
        <v>26.7</v>
      </c>
      <c r="T78" s="64">
        <v>159</v>
      </c>
      <c r="U78" s="181">
        <v>2.6</v>
      </c>
      <c r="V78" s="181">
        <v>143</v>
      </c>
      <c r="W78" s="182">
        <v>6.0000000000000001E-3</v>
      </c>
      <c r="X78" s="182">
        <v>0.13</v>
      </c>
      <c r="Y78" s="64">
        <v>85</v>
      </c>
      <c r="Z78" s="181">
        <v>0.4</v>
      </c>
      <c r="AA78" s="181">
        <v>23.3</v>
      </c>
      <c r="AB78" s="181">
        <v>66.400000000000006</v>
      </c>
      <c r="AC78" s="52">
        <v>494</v>
      </c>
      <c r="AD78" s="4" t="s">
        <v>28</v>
      </c>
    </row>
    <row r="79" spans="1:30" ht="21.75" customHeight="1" x14ac:dyDescent="0.25">
      <c r="A79" s="40" t="s">
        <v>111</v>
      </c>
      <c r="B79" s="44" t="s">
        <v>112</v>
      </c>
      <c r="C79" s="42">
        <v>200</v>
      </c>
      <c r="D79" s="170">
        <v>0.1</v>
      </c>
      <c r="E79" s="170">
        <v>0</v>
      </c>
      <c r="F79" s="170">
        <v>13.5</v>
      </c>
      <c r="G79" s="102">
        <v>54</v>
      </c>
      <c r="H79" s="170">
        <v>0.8</v>
      </c>
      <c r="I79" s="170">
        <v>0</v>
      </c>
      <c r="J79" s="102">
        <v>0</v>
      </c>
      <c r="K79" s="171">
        <v>0.01</v>
      </c>
      <c r="L79" s="170">
        <v>2.2000000000000002</v>
      </c>
      <c r="M79" s="170">
        <v>0.1</v>
      </c>
      <c r="N79" s="170">
        <v>0.5</v>
      </c>
      <c r="O79" s="170">
        <v>0.1</v>
      </c>
      <c r="P79" s="117">
        <v>200</v>
      </c>
      <c r="Q79" s="170">
        <v>0.1</v>
      </c>
      <c r="R79" s="102">
        <v>0</v>
      </c>
      <c r="S79" s="170">
        <v>13.5</v>
      </c>
      <c r="T79" s="102">
        <v>54</v>
      </c>
      <c r="U79" s="170">
        <v>0.8</v>
      </c>
      <c r="V79" s="102">
        <v>0</v>
      </c>
      <c r="W79" s="171">
        <v>0.01</v>
      </c>
      <c r="X79" s="170">
        <v>2.2000000000000002</v>
      </c>
      <c r="Y79" s="170">
        <v>0.1</v>
      </c>
      <c r="Z79" s="170">
        <v>0.1</v>
      </c>
      <c r="AA79" s="170">
        <v>0.5</v>
      </c>
      <c r="AB79" s="170">
        <v>0.1</v>
      </c>
      <c r="AC79" s="40">
        <v>108</v>
      </c>
      <c r="AD79" s="4" t="s">
        <v>28</v>
      </c>
    </row>
    <row r="80" spans="1:30" ht="19.5" customHeight="1" x14ac:dyDescent="0.25">
      <c r="A80" s="40"/>
      <c r="B80" s="44" t="s">
        <v>49</v>
      </c>
      <c r="C80" s="185">
        <v>20</v>
      </c>
      <c r="D80" s="180">
        <v>0.4</v>
      </c>
      <c r="E80" s="180">
        <v>0.2</v>
      </c>
      <c r="F80" s="180">
        <v>8.8000000000000007</v>
      </c>
      <c r="G80" s="63">
        <v>38</v>
      </c>
      <c r="H80" s="63">
        <v>0</v>
      </c>
      <c r="I80" s="63">
        <v>0</v>
      </c>
      <c r="J80" s="183">
        <v>0.02</v>
      </c>
      <c r="K80" s="63">
        <v>0</v>
      </c>
      <c r="L80" s="180">
        <v>3.4</v>
      </c>
      <c r="M80" s="180">
        <v>0.2</v>
      </c>
      <c r="N80" s="180">
        <v>2.4</v>
      </c>
      <c r="O80" s="180">
        <v>11.4</v>
      </c>
      <c r="P80" s="118">
        <v>20</v>
      </c>
      <c r="Q80" s="180">
        <v>0.4</v>
      </c>
      <c r="R80" s="180">
        <v>0.2</v>
      </c>
      <c r="S80" s="180">
        <v>8.8000000000000007</v>
      </c>
      <c r="T80" s="63">
        <v>38</v>
      </c>
      <c r="U80" s="63">
        <v>0</v>
      </c>
      <c r="V80" s="63">
        <v>0</v>
      </c>
      <c r="W80" s="183">
        <v>0.02</v>
      </c>
      <c r="X80" s="63">
        <v>0</v>
      </c>
      <c r="Y80" s="180">
        <v>3.4</v>
      </c>
      <c r="Z80" s="180">
        <v>0.2</v>
      </c>
      <c r="AA80" s="180">
        <v>2.4</v>
      </c>
      <c r="AB80" s="180">
        <v>11.4</v>
      </c>
      <c r="AC80" s="40"/>
      <c r="AD80" s="4"/>
    </row>
    <row r="81" spans="1:30" s="26" customFormat="1" ht="19.5" customHeight="1" x14ac:dyDescent="0.25">
      <c r="A81" s="40"/>
      <c r="B81" s="44" t="s">
        <v>72</v>
      </c>
      <c r="C81" s="184">
        <v>20</v>
      </c>
      <c r="D81" s="180">
        <v>0.5</v>
      </c>
      <c r="E81" s="180">
        <v>0.3</v>
      </c>
      <c r="F81" s="180">
        <v>7.6</v>
      </c>
      <c r="G81" s="63">
        <v>34</v>
      </c>
      <c r="H81" s="63">
        <v>0</v>
      </c>
      <c r="I81" s="63">
        <v>0</v>
      </c>
      <c r="J81" s="183">
        <v>0.02</v>
      </c>
      <c r="K81" s="63">
        <v>0</v>
      </c>
      <c r="L81" s="63">
        <v>7</v>
      </c>
      <c r="M81" s="180">
        <v>0.6</v>
      </c>
      <c r="N81" s="180">
        <v>3.8</v>
      </c>
      <c r="O81" s="180">
        <v>15.4</v>
      </c>
      <c r="P81" s="118">
        <v>20</v>
      </c>
      <c r="Q81" s="180">
        <v>0.5</v>
      </c>
      <c r="R81" s="180">
        <v>0.3</v>
      </c>
      <c r="S81" s="183">
        <v>7.6</v>
      </c>
      <c r="T81" s="63">
        <v>34</v>
      </c>
      <c r="U81" s="63">
        <v>0</v>
      </c>
      <c r="V81" s="63">
        <v>0</v>
      </c>
      <c r="W81" s="183">
        <v>0.02</v>
      </c>
      <c r="X81" s="63">
        <v>0</v>
      </c>
      <c r="Y81" s="183">
        <v>7</v>
      </c>
      <c r="Z81" s="180">
        <v>0.6</v>
      </c>
      <c r="AA81" s="180">
        <v>3.8</v>
      </c>
      <c r="AB81" s="180">
        <v>15.4</v>
      </c>
      <c r="AC81" s="40"/>
      <c r="AD81" s="4"/>
    </row>
    <row r="82" spans="1:30" s="26" customFormat="1" ht="26.25" customHeight="1" x14ac:dyDescent="0.25">
      <c r="A82" s="40"/>
      <c r="B82" s="41" t="s">
        <v>113</v>
      </c>
      <c r="C82" s="149">
        <v>50</v>
      </c>
      <c r="D82" s="180">
        <v>2.9</v>
      </c>
      <c r="E82" s="180">
        <v>3.2</v>
      </c>
      <c r="F82" s="63">
        <v>25</v>
      </c>
      <c r="G82" s="63">
        <v>140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118">
        <v>50</v>
      </c>
      <c r="Q82" s="180">
        <v>2.9</v>
      </c>
      <c r="R82" s="180">
        <v>3.2</v>
      </c>
      <c r="S82" s="180">
        <v>25</v>
      </c>
      <c r="T82" s="63">
        <v>140</v>
      </c>
      <c r="U82" s="63">
        <v>0</v>
      </c>
      <c r="V82" s="63">
        <v>0</v>
      </c>
      <c r="W82" s="183">
        <v>0</v>
      </c>
      <c r="X82" s="63">
        <v>0</v>
      </c>
      <c r="Y82" s="180">
        <v>0</v>
      </c>
      <c r="Z82" s="180">
        <v>0</v>
      </c>
      <c r="AA82" s="180">
        <v>0</v>
      </c>
      <c r="AB82" s="180">
        <v>0</v>
      </c>
      <c r="AC82" s="40"/>
      <c r="AD82" s="4"/>
    </row>
    <row r="83" spans="1:30" ht="18.75" customHeight="1" x14ac:dyDescent="0.25">
      <c r="A83" s="40"/>
      <c r="B83" s="46" t="s">
        <v>15</v>
      </c>
      <c r="C83" s="158">
        <v>500</v>
      </c>
      <c r="D83" s="206">
        <v>20.9</v>
      </c>
      <c r="E83" s="206">
        <v>16.100000000000001</v>
      </c>
      <c r="F83" s="119">
        <v>89</v>
      </c>
      <c r="G83" s="206">
        <v>583.1</v>
      </c>
      <c r="H83" s="119">
        <f t="shared" ref="H83:K83" si="26">SUM(H77:H80)</f>
        <v>3.7199999999999998</v>
      </c>
      <c r="I83" s="119">
        <f t="shared" si="26"/>
        <v>161.80000000000001</v>
      </c>
      <c r="J83" s="206">
        <f t="shared" si="26"/>
        <v>0.18999999999999997</v>
      </c>
      <c r="K83" s="206">
        <f t="shared" si="26"/>
        <v>0.24</v>
      </c>
      <c r="L83" s="119">
        <v>240</v>
      </c>
      <c r="M83" s="206">
        <v>1.9</v>
      </c>
      <c r="N83" s="206">
        <v>40.700000000000003</v>
      </c>
      <c r="O83" s="119">
        <v>217</v>
      </c>
      <c r="P83" s="159">
        <v>600</v>
      </c>
      <c r="Q83" s="119">
        <v>24</v>
      </c>
      <c r="R83" s="119">
        <v>19</v>
      </c>
      <c r="S83" s="119">
        <v>96</v>
      </c>
      <c r="T83" s="119">
        <v>646</v>
      </c>
      <c r="U83" s="119">
        <v>5</v>
      </c>
      <c r="V83" s="119">
        <f t="shared" ref="V83:Z83" si="27">SUM(V77:V80)</f>
        <v>208</v>
      </c>
      <c r="W83" s="119">
        <f t="shared" si="27"/>
        <v>0.23600000000000002</v>
      </c>
      <c r="X83" s="119">
        <f t="shared" si="27"/>
        <v>2.5300000000000002</v>
      </c>
      <c r="Y83" s="119">
        <v>253</v>
      </c>
      <c r="Z83" s="119">
        <f t="shared" si="27"/>
        <v>1.6</v>
      </c>
      <c r="AA83" s="119">
        <v>47</v>
      </c>
      <c r="AB83" s="119">
        <v>247</v>
      </c>
      <c r="AC83" s="40"/>
      <c r="AD83" s="40"/>
    </row>
    <row r="84" spans="1:30" ht="32.25" customHeight="1" x14ac:dyDescent="0.25">
      <c r="A84" s="40"/>
      <c r="B84" s="69" t="s">
        <v>9</v>
      </c>
      <c r="C84" s="52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1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40"/>
      <c r="AD84" s="40"/>
    </row>
    <row r="85" spans="1:30" ht="26.25" x14ac:dyDescent="0.25">
      <c r="A85" s="44" t="s">
        <v>83</v>
      </c>
      <c r="B85" s="41" t="s">
        <v>94</v>
      </c>
      <c r="C85" s="42">
        <v>80</v>
      </c>
      <c r="D85" s="139">
        <v>0.7</v>
      </c>
      <c r="E85" s="139">
        <v>0.1</v>
      </c>
      <c r="F85" s="139">
        <v>1.2</v>
      </c>
      <c r="G85" s="139">
        <v>8.5</v>
      </c>
      <c r="H85" s="57">
        <v>4</v>
      </c>
      <c r="I85" s="57">
        <v>0</v>
      </c>
      <c r="J85" s="169">
        <v>0.02</v>
      </c>
      <c r="K85" s="169">
        <v>0.03</v>
      </c>
      <c r="L85" s="139">
        <v>18.399999999999999</v>
      </c>
      <c r="M85" s="139">
        <v>0.1</v>
      </c>
      <c r="N85" s="139">
        <v>11.2</v>
      </c>
      <c r="O85" s="139">
        <v>19.2</v>
      </c>
      <c r="P85" s="105">
        <v>100</v>
      </c>
      <c r="Q85" s="139">
        <v>0.8</v>
      </c>
      <c r="R85" s="139">
        <v>0.1</v>
      </c>
      <c r="S85" s="139">
        <v>1.6</v>
      </c>
      <c r="T85" s="139">
        <v>10.6</v>
      </c>
      <c r="U85" s="57">
        <v>5</v>
      </c>
      <c r="V85" s="57">
        <v>0</v>
      </c>
      <c r="W85" s="169">
        <v>0.02</v>
      </c>
      <c r="X85" s="169">
        <v>0.03</v>
      </c>
      <c r="Y85" s="139">
        <v>18.399999999999999</v>
      </c>
      <c r="Z85" s="139">
        <v>0.1</v>
      </c>
      <c r="AA85" s="139">
        <v>11.2</v>
      </c>
      <c r="AB85" s="139">
        <v>19.2</v>
      </c>
      <c r="AC85" s="44">
        <v>66</v>
      </c>
      <c r="AD85" s="4" t="s">
        <v>28</v>
      </c>
    </row>
    <row r="86" spans="1:30" s="144" customFormat="1" ht="25.5" x14ac:dyDescent="0.25">
      <c r="A86" s="148" t="s">
        <v>114</v>
      </c>
      <c r="B86" s="65" t="s">
        <v>115</v>
      </c>
      <c r="C86" s="145" t="s">
        <v>87</v>
      </c>
      <c r="D86" s="145">
        <v>5.2</v>
      </c>
      <c r="E86" s="145">
        <v>6.3</v>
      </c>
      <c r="F86" s="145">
        <v>14.4</v>
      </c>
      <c r="G86" s="146">
        <v>135</v>
      </c>
      <c r="H86" s="145">
        <v>6.4</v>
      </c>
      <c r="I86" s="146">
        <v>47</v>
      </c>
      <c r="J86" s="193">
        <v>0.09</v>
      </c>
      <c r="K86" s="193">
        <v>0.12</v>
      </c>
      <c r="L86" s="145">
        <v>41.8</v>
      </c>
      <c r="M86" s="145">
        <v>0.7</v>
      </c>
      <c r="N86" s="146">
        <v>23</v>
      </c>
      <c r="O86" s="147">
        <v>47</v>
      </c>
      <c r="P86" s="146" t="s">
        <v>87</v>
      </c>
      <c r="Q86" s="145">
        <v>5.2</v>
      </c>
      <c r="R86" s="145">
        <v>6.3</v>
      </c>
      <c r="S86" s="145">
        <v>14.4</v>
      </c>
      <c r="T86" s="146">
        <v>135</v>
      </c>
      <c r="U86" s="145">
        <v>6.4</v>
      </c>
      <c r="V86" s="146">
        <v>47</v>
      </c>
      <c r="W86" s="193">
        <v>0.09</v>
      </c>
      <c r="X86" s="193">
        <v>0.12</v>
      </c>
      <c r="Y86" s="145">
        <v>41.8</v>
      </c>
      <c r="Z86" s="145">
        <v>0.7</v>
      </c>
      <c r="AA86" s="146">
        <v>23</v>
      </c>
      <c r="AB86" s="146">
        <v>47</v>
      </c>
      <c r="AC86" s="148">
        <v>128</v>
      </c>
      <c r="AD86" s="4" t="s">
        <v>28</v>
      </c>
    </row>
    <row r="87" spans="1:30" x14ac:dyDescent="0.25">
      <c r="A87" s="55" t="s">
        <v>117</v>
      </c>
      <c r="B87" s="137" t="s">
        <v>116</v>
      </c>
      <c r="C87" s="47">
        <v>90</v>
      </c>
      <c r="D87" s="179">
        <v>10.199999999999999</v>
      </c>
      <c r="E87" s="140">
        <v>11.1</v>
      </c>
      <c r="F87" s="140">
        <v>11.9</v>
      </c>
      <c r="G87" s="140">
        <v>188</v>
      </c>
      <c r="H87" s="140">
        <v>0.1</v>
      </c>
      <c r="I87" s="140">
        <v>0</v>
      </c>
      <c r="J87" s="179">
        <v>0.18</v>
      </c>
      <c r="K87" s="179">
        <v>0.17</v>
      </c>
      <c r="L87" s="140">
        <v>124</v>
      </c>
      <c r="M87" s="140">
        <v>0.7</v>
      </c>
      <c r="N87" s="140">
        <v>21.5</v>
      </c>
      <c r="O87" s="140">
        <v>102</v>
      </c>
      <c r="P87" s="142">
        <v>100</v>
      </c>
      <c r="Q87" s="140">
        <v>11.9</v>
      </c>
      <c r="R87" s="140">
        <v>12.4</v>
      </c>
      <c r="S87" s="140">
        <v>12.7</v>
      </c>
      <c r="T87" s="140">
        <v>210</v>
      </c>
      <c r="U87" s="140">
        <v>0.1</v>
      </c>
      <c r="V87" s="140">
        <v>44</v>
      </c>
      <c r="W87" s="179">
        <v>0.2</v>
      </c>
      <c r="X87" s="179">
        <v>0.19</v>
      </c>
      <c r="Y87" s="140">
        <v>131</v>
      </c>
      <c r="Z87" s="140">
        <v>1.8</v>
      </c>
      <c r="AA87" s="140">
        <v>23.9</v>
      </c>
      <c r="AB87" s="140">
        <v>130.5</v>
      </c>
      <c r="AC87" s="55" t="s">
        <v>46</v>
      </c>
      <c r="AD87" s="143" t="s">
        <v>28</v>
      </c>
    </row>
    <row r="88" spans="1:30" ht="18.75" customHeight="1" x14ac:dyDescent="0.25">
      <c r="A88" s="96" t="s">
        <v>118</v>
      </c>
      <c r="B88" s="41" t="s">
        <v>119</v>
      </c>
      <c r="C88" s="42">
        <v>150</v>
      </c>
      <c r="D88" s="139">
        <v>2</v>
      </c>
      <c r="E88" s="139">
        <v>5.8</v>
      </c>
      <c r="F88" s="139">
        <v>12.8</v>
      </c>
      <c r="G88" s="57">
        <v>111</v>
      </c>
      <c r="H88" s="139">
        <v>11.5</v>
      </c>
      <c r="I88" s="57">
        <v>122</v>
      </c>
      <c r="J88" s="169">
        <v>0.09</v>
      </c>
      <c r="K88" s="169">
        <v>0.15</v>
      </c>
      <c r="L88" s="57">
        <v>128</v>
      </c>
      <c r="M88" s="139">
        <v>1.1000000000000001</v>
      </c>
      <c r="N88" s="139">
        <v>12.8</v>
      </c>
      <c r="O88" s="139">
        <v>98.8</v>
      </c>
      <c r="P88" s="105">
        <v>200</v>
      </c>
      <c r="Q88" s="139">
        <v>4</v>
      </c>
      <c r="R88" s="139">
        <v>7.7</v>
      </c>
      <c r="S88" s="57">
        <v>17</v>
      </c>
      <c r="T88" s="57">
        <v>153</v>
      </c>
      <c r="U88" s="139">
        <v>15.3</v>
      </c>
      <c r="V88" s="57">
        <v>148</v>
      </c>
      <c r="W88" s="139">
        <v>0.1</v>
      </c>
      <c r="X88" s="139">
        <v>0.2</v>
      </c>
      <c r="Y88" s="57">
        <v>139</v>
      </c>
      <c r="Z88" s="139">
        <v>1.6</v>
      </c>
      <c r="AA88" s="57">
        <v>17</v>
      </c>
      <c r="AB88" s="57">
        <v>105</v>
      </c>
      <c r="AC88" s="96">
        <v>415</v>
      </c>
      <c r="AD88" s="4" t="s">
        <v>28</v>
      </c>
    </row>
    <row r="89" spans="1:30" ht="21" customHeight="1" x14ac:dyDescent="0.25">
      <c r="A89" s="44" t="s">
        <v>120</v>
      </c>
      <c r="B89" s="44" t="s">
        <v>121</v>
      </c>
      <c r="C89" s="42">
        <v>200</v>
      </c>
      <c r="D89" s="181">
        <v>0.5</v>
      </c>
      <c r="E89" s="181">
        <v>0</v>
      </c>
      <c r="F89" s="181">
        <v>15.2</v>
      </c>
      <c r="G89" s="64">
        <v>63</v>
      </c>
      <c r="H89" s="181">
        <v>0.2</v>
      </c>
      <c r="I89" s="64">
        <v>0</v>
      </c>
      <c r="J89" s="64">
        <v>0</v>
      </c>
      <c r="K89" s="64">
        <v>0</v>
      </c>
      <c r="L89" s="181">
        <v>14.8</v>
      </c>
      <c r="M89" s="181">
        <v>0.4</v>
      </c>
      <c r="N89" s="181">
        <v>6.8</v>
      </c>
      <c r="O89" s="181">
        <v>14.1</v>
      </c>
      <c r="P89" s="117">
        <v>200</v>
      </c>
      <c r="Q89" s="181">
        <v>0.5</v>
      </c>
      <c r="R89" s="64">
        <v>0</v>
      </c>
      <c r="S89" s="181">
        <v>15.2</v>
      </c>
      <c r="T89" s="64">
        <v>63</v>
      </c>
      <c r="U89" s="181">
        <v>0.2</v>
      </c>
      <c r="V89" s="64">
        <v>0</v>
      </c>
      <c r="W89" s="64">
        <v>0</v>
      </c>
      <c r="X89" s="64">
        <v>0</v>
      </c>
      <c r="Y89" s="181">
        <v>14.8</v>
      </c>
      <c r="Z89" s="181">
        <v>0.4</v>
      </c>
      <c r="AA89" s="181">
        <v>6.8</v>
      </c>
      <c r="AB89" s="181">
        <v>14.1</v>
      </c>
      <c r="AC89" s="44">
        <v>519</v>
      </c>
      <c r="AD89" s="4" t="s">
        <v>28</v>
      </c>
    </row>
    <row r="90" spans="1:30" ht="21" customHeight="1" x14ac:dyDescent="0.25">
      <c r="A90" s="40" t="s">
        <v>82</v>
      </c>
      <c r="B90" s="44" t="s">
        <v>78</v>
      </c>
      <c r="C90" s="42">
        <v>180</v>
      </c>
      <c r="D90" s="170">
        <v>0.3</v>
      </c>
      <c r="E90" s="102">
        <v>0</v>
      </c>
      <c r="F90" s="170">
        <v>14.2</v>
      </c>
      <c r="G90" s="102">
        <v>58</v>
      </c>
      <c r="H90" s="170">
        <v>4.8</v>
      </c>
      <c r="I90" s="102">
        <v>0</v>
      </c>
      <c r="J90" s="102">
        <v>4.3999999999999997E-2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17">
        <v>180</v>
      </c>
      <c r="Q90" s="170">
        <v>0.3</v>
      </c>
      <c r="R90" s="170">
        <v>0</v>
      </c>
      <c r="S90" s="170">
        <v>14.2</v>
      </c>
      <c r="T90" s="102">
        <v>58</v>
      </c>
      <c r="U90" s="170">
        <v>4.8</v>
      </c>
      <c r="V90" s="102">
        <v>0</v>
      </c>
      <c r="W90" s="102">
        <v>0</v>
      </c>
      <c r="X90" s="102">
        <v>0</v>
      </c>
      <c r="Y90" s="102">
        <v>0</v>
      </c>
      <c r="Z90" s="102">
        <v>0</v>
      </c>
      <c r="AA90" s="102">
        <v>0</v>
      </c>
      <c r="AB90" s="102">
        <v>0</v>
      </c>
      <c r="AC90" s="40">
        <v>108</v>
      </c>
      <c r="AD90" s="4" t="s">
        <v>28</v>
      </c>
    </row>
    <row r="91" spans="1:30" s="26" customFormat="1" ht="21" customHeight="1" x14ac:dyDescent="0.25">
      <c r="A91" s="40"/>
      <c r="B91" s="44" t="s">
        <v>49</v>
      </c>
      <c r="C91" s="42">
        <v>40</v>
      </c>
      <c r="D91" s="170">
        <v>0.8</v>
      </c>
      <c r="E91" s="170">
        <v>0.4</v>
      </c>
      <c r="F91" s="170">
        <v>17.600000000000001</v>
      </c>
      <c r="G91" s="102">
        <v>77</v>
      </c>
      <c r="H91" s="102">
        <v>0</v>
      </c>
      <c r="I91" s="102">
        <v>0</v>
      </c>
      <c r="J91" s="171">
        <v>0.04</v>
      </c>
      <c r="K91" s="102">
        <v>0</v>
      </c>
      <c r="L91" s="170">
        <v>6.8</v>
      </c>
      <c r="M91" s="170">
        <v>0.4</v>
      </c>
      <c r="N91" s="170">
        <v>4.8</v>
      </c>
      <c r="O91" s="170">
        <v>22.8</v>
      </c>
      <c r="P91" s="117">
        <v>60</v>
      </c>
      <c r="Q91" s="170">
        <v>1.2</v>
      </c>
      <c r="R91" s="170">
        <v>0.6</v>
      </c>
      <c r="S91" s="170">
        <v>26.4</v>
      </c>
      <c r="T91" s="102">
        <v>114</v>
      </c>
      <c r="U91" s="102">
        <v>0</v>
      </c>
      <c r="V91" s="102">
        <v>0</v>
      </c>
      <c r="W91" s="171">
        <v>0.06</v>
      </c>
      <c r="X91" s="102">
        <v>0</v>
      </c>
      <c r="Y91" s="170">
        <v>10.199999999999999</v>
      </c>
      <c r="Z91" s="170">
        <v>0.6</v>
      </c>
      <c r="AA91" s="170">
        <v>7.2</v>
      </c>
      <c r="AB91" s="170">
        <v>34.200000000000003</v>
      </c>
      <c r="AC91" s="40"/>
      <c r="AD91" s="4"/>
    </row>
    <row r="92" spans="1:30" x14ac:dyDescent="0.25">
      <c r="A92" s="40">
        <v>116</v>
      </c>
      <c r="B92" s="40" t="s">
        <v>51</v>
      </c>
      <c r="C92" s="48">
        <v>40</v>
      </c>
      <c r="D92" s="194">
        <v>0.9</v>
      </c>
      <c r="E92" s="194">
        <v>0.5</v>
      </c>
      <c r="F92" s="194">
        <v>15.1</v>
      </c>
      <c r="G92" s="120">
        <v>69</v>
      </c>
      <c r="H92" s="120">
        <v>0</v>
      </c>
      <c r="I92" s="120">
        <v>0</v>
      </c>
      <c r="J92" s="195">
        <v>0.03</v>
      </c>
      <c r="K92" s="120">
        <v>0</v>
      </c>
      <c r="L92" s="120">
        <v>14</v>
      </c>
      <c r="M92" s="194">
        <v>1.1000000000000001</v>
      </c>
      <c r="N92" s="194">
        <v>7.6</v>
      </c>
      <c r="O92" s="194">
        <v>30.8</v>
      </c>
      <c r="P92" s="122">
        <v>60</v>
      </c>
      <c r="Q92" s="180">
        <v>1.4</v>
      </c>
      <c r="R92" s="180">
        <v>0.8</v>
      </c>
      <c r="S92" s="180">
        <v>22.7</v>
      </c>
      <c r="T92" s="63">
        <v>103</v>
      </c>
      <c r="U92" s="63">
        <v>0</v>
      </c>
      <c r="V92" s="63">
        <v>0</v>
      </c>
      <c r="W92" s="183">
        <v>0.05</v>
      </c>
      <c r="X92" s="63">
        <v>0</v>
      </c>
      <c r="Y92" s="63">
        <v>21</v>
      </c>
      <c r="Z92" s="180">
        <v>1.7</v>
      </c>
      <c r="AA92" s="180">
        <v>11.4</v>
      </c>
      <c r="AB92" s="180">
        <v>30.8</v>
      </c>
      <c r="AC92" s="40">
        <v>116</v>
      </c>
      <c r="AD92" s="4" t="s">
        <v>28</v>
      </c>
    </row>
    <row r="93" spans="1:30" ht="18.75" customHeight="1" x14ac:dyDescent="0.25">
      <c r="A93" s="40"/>
      <c r="B93" s="46" t="s">
        <v>15</v>
      </c>
      <c r="C93" s="153">
        <v>965</v>
      </c>
      <c r="D93" s="207">
        <f t="shared" ref="D93:O93" si="28">SUM(D85:D92)</f>
        <v>20.6</v>
      </c>
      <c r="E93" s="207">
        <f t="shared" si="28"/>
        <v>24.2</v>
      </c>
      <c r="F93" s="207">
        <f t="shared" si="28"/>
        <v>102.4</v>
      </c>
      <c r="G93" s="123">
        <f t="shared" si="28"/>
        <v>709.5</v>
      </c>
      <c r="H93" s="123">
        <f t="shared" si="28"/>
        <v>27</v>
      </c>
      <c r="I93" s="123">
        <v>213</v>
      </c>
      <c r="J93" s="207">
        <f t="shared" si="28"/>
        <v>0.49399999999999999</v>
      </c>
      <c r="K93" s="207">
        <f t="shared" si="28"/>
        <v>0.47</v>
      </c>
      <c r="L93" s="123">
        <f t="shared" si="28"/>
        <v>347.8</v>
      </c>
      <c r="M93" s="207">
        <f t="shared" si="28"/>
        <v>4.5</v>
      </c>
      <c r="N93" s="123">
        <f t="shared" si="28"/>
        <v>87.699999999999989</v>
      </c>
      <c r="O93" s="123">
        <f t="shared" si="28"/>
        <v>334.70000000000005</v>
      </c>
      <c r="P93" s="155">
        <v>1045</v>
      </c>
      <c r="Q93" s="124">
        <f t="shared" ref="Q93:Z93" si="29">SUM(Q85:Q92)</f>
        <v>25.299999999999997</v>
      </c>
      <c r="R93" s="124">
        <f t="shared" si="29"/>
        <v>27.900000000000002</v>
      </c>
      <c r="S93" s="124">
        <f t="shared" si="29"/>
        <v>124.2</v>
      </c>
      <c r="T93" s="124">
        <f t="shared" si="29"/>
        <v>846.6</v>
      </c>
      <c r="U93" s="124">
        <f t="shared" si="29"/>
        <v>31.8</v>
      </c>
      <c r="V93" s="124">
        <v>253</v>
      </c>
      <c r="W93" s="203">
        <f t="shared" si="29"/>
        <v>0.52</v>
      </c>
      <c r="X93" s="203">
        <f t="shared" si="29"/>
        <v>0.54</v>
      </c>
      <c r="Y93" s="124">
        <v>381</v>
      </c>
      <c r="Z93" s="124">
        <f t="shared" si="29"/>
        <v>6.9</v>
      </c>
      <c r="AA93" s="124">
        <v>103</v>
      </c>
      <c r="AB93" s="124">
        <v>401</v>
      </c>
      <c r="AC93" s="40"/>
      <c r="AD93" s="40"/>
    </row>
    <row r="94" spans="1:30" s="26" customFormat="1" ht="18.75" customHeight="1" x14ac:dyDescent="0.25">
      <c r="A94" s="66"/>
      <c r="B94" s="53" t="s">
        <v>16</v>
      </c>
      <c r="C94" s="52"/>
      <c r="D94" s="67">
        <v>41</v>
      </c>
      <c r="E94" s="67">
        <f t="shared" ref="E94:O94" si="30">E83+E93</f>
        <v>40.299999999999997</v>
      </c>
      <c r="F94" s="67">
        <f t="shared" si="30"/>
        <v>191.4</v>
      </c>
      <c r="G94" s="67">
        <f t="shared" si="30"/>
        <v>1292.5999999999999</v>
      </c>
      <c r="H94" s="67">
        <f t="shared" si="30"/>
        <v>30.72</v>
      </c>
      <c r="I94" s="67">
        <f t="shared" si="30"/>
        <v>374.8</v>
      </c>
      <c r="J94" s="204">
        <f t="shared" si="30"/>
        <v>0.68399999999999994</v>
      </c>
      <c r="K94" s="204">
        <f t="shared" si="30"/>
        <v>0.71</v>
      </c>
      <c r="L94" s="67">
        <f t="shared" si="30"/>
        <v>587.79999999999995</v>
      </c>
      <c r="M94" s="204">
        <f t="shared" si="30"/>
        <v>6.4</v>
      </c>
      <c r="N94" s="67">
        <f t="shared" si="30"/>
        <v>128.39999999999998</v>
      </c>
      <c r="O94" s="67">
        <f t="shared" si="30"/>
        <v>551.70000000000005</v>
      </c>
      <c r="P94" s="125"/>
      <c r="Q94" s="67">
        <f t="shared" ref="Q94:AB94" si="31">Q93+Q83</f>
        <v>49.3</v>
      </c>
      <c r="R94" s="67">
        <f t="shared" si="31"/>
        <v>46.900000000000006</v>
      </c>
      <c r="S94" s="67">
        <f t="shared" si="31"/>
        <v>220.2</v>
      </c>
      <c r="T94" s="67">
        <f t="shared" si="31"/>
        <v>1492.6</v>
      </c>
      <c r="U94" s="67">
        <f t="shared" si="31"/>
        <v>36.799999999999997</v>
      </c>
      <c r="V94" s="67">
        <f t="shared" si="31"/>
        <v>461</v>
      </c>
      <c r="W94" s="204">
        <f t="shared" si="31"/>
        <v>0.75600000000000001</v>
      </c>
      <c r="X94" s="204">
        <v>0.9</v>
      </c>
      <c r="Y94" s="67">
        <v>633</v>
      </c>
      <c r="Z94" s="67">
        <f t="shared" si="31"/>
        <v>8.5</v>
      </c>
      <c r="AA94" s="67">
        <f t="shared" si="31"/>
        <v>150</v>
      </c>
      <c r="AB94" s="68">
        <f t="shared" si="31"/>
        <v>648</v>
      </c>
      <c r="AC94" s="66"/>
      <c r="AD94" s="66"/>
    </row>
    <row r="95" spans="1:30" x14ac:dyDescent="0.25">
      <c r="A95" s="20"/>
      <c r="B95" s="31"/>
      <c r="C95" s="77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4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20"/>
      <c r="AD95" s="20"/>
    </row>
    <row r="96" spans="1:30" ht="15.75" x14ac:dyDescent="0.25">
      <c r="A96" s="5"/>
      <c r="B96" s="34" t="s">
        <v>36</v>
      </c>
      <c r="C96" s="12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5"/>
      <c r="AD96" s="5"/>
    </row>
    <row r="97" spans="1:30" ht="15.75" x14ac:dyDescent="0.25">
      <c r="A97" s="5"/>
      <c r="B97" s="34" t="s">
        <v>25</v>
      </c>
      <c r="C97" s="6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5"/>
      <c r="AD97" s="5"/>
    </row>
    <row r="98" spans="1:30" ht="21.75" customHeight="1" x14ac:dyDescent="0.25">
      <c r="A98" s="5"/>
      <c r="B98" s="34" t="s">
        <v>43</v>
      </c>
      <c r="C98" s="6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5"/>
      <c r="AD98" s="5"/>
    </row>
    <row r="99" spans="1:30" ht="28.5" customHeight="1" x14ac:dyDescent="0.25">
      <c r="A99" s="11" t="s">
        <v>24</v>
      </c>
      <c r="B99" s="25" t="s">
        <v>0</v>
      </c>
      <c r="C99" s="24" t="s">
        <v>17</v>
      </c>
      <c r="D99" s="211" t="s">
        <v>13</v>
      </c>
      <c r="E99" s="212"/>
      <c r="F99" s="212"/>
      <c r="G99" s="213"/>
      <c r="H99" s="215" t="s">
        <v>1</v>
      </c>
      <c r="I99" s="216"/>
      <c r="J99" s="216"/>
      <c r="K99" s="217"/>
      <c r="L99" s="215" t="s">
        <v>14</v>
      </c>
      <c r="M99" s="216"/>
      <c r="N99" s="216"/>
      <c r="O99" s="217"/>
      <c r="P99" s="24" t="s">
        <v>18</v>
      </c>
      <c r="Q99" s="211" t="s">
        <v>13</v>
      </c>
      <c r="R99" s="212"/>
      <c r="S99" s="212"/>
      <c r="T99" s="213"/>
      <c r="U99" s="215" t="s">
        <v>1</v>
      </c>
      <c r="V99" s="216"/>
      <c r="W99" s="216"/>
      <c r="X99" s="217"/>
      <c r="Y99" s="215" t="s">
        <v>14</v>
      </c>
      <c r="Z99" s="216"/>
      <c r="AA99" s="216"/>
      <c r="AB99" s="217"/>
      <c r="AC99" s="11" t="s">
        <v>24</v>
      </c>
      <c r="AD99" s="88" t="s">
        <v>29</v>
      </c>
    </row>
    <row r="100" spans="1:30" ht="15.75" x14ac:dyDescent="0.25">
      <c r="A100" s="4"/>
      <c r="B100" s="37" t="s">
        <v>2</v>
      </c>
      <c r="C100" s="25" t="s">
        <v>11</v>
      </c>
      <c r="D100" s="1" t="s">
        <v>3</v>
      </c>
      <c r="E100" s="1" t="s">
        <v>4</v>
      </c>
      <c r="F100" s="1" t="s">
        <v>5</v>
      </c>
      <c r="G100" s="1" t="s">
        <v>10</v>
      </c>
      <c r="H100" s="1" t="s">
        <v>7</v>
      </c>
      <c r="I100" s="1" t="s">
        <v>19</v>
      </c>
      <c r="J100" s="1" t="s">
        <v>6</v>
      </c>
      <c r="K100" s="1" t="s">
        <v>59</v>
      </c>
      <c r="L100" s="1" t="s">
        <v>8</v>
      </c>
      <c r="M100" s="1" t="s">
        <v>12</v>
      </c>
      <c r="N100" s="1" t="s">
        <v>21</v>
      </c>
      <c r="O100" s="1" t="s">
        <v>20</v>
      </c>
      <c r="P100" s="25" t="s">
        <v>11</v>
      </c>
      <c r="Q100" s="1" t="s">
        <v>3</v>
      </c>
      <c r="R100" s="1" t="s">
        <v>4</v>
      </c>
      <c r="S100" s="1" t="s">
        <v>5</v>
      </c>
      <c r="T100" s="1" t="s">
        <v>10</v>
      </c>
      <c r="U100" s="1" t="s">
        <v>7</v>
      </c>
      <c r="V100" s="1" t="s">
        <v>19</v>
      </c>
      <c r="W100" s="1" t="s">
        <v>6</v>
      </c>
      <c r="X100" s="1" t="s">
        <v>59</v>
      </c>
      <c r="Y100" s="1" t="s">
        <v>8</v>
      </c>
      <c r="Z100" s="1" t="s">
        <v>12</v>
      </c>
      <c r="AA100" s="1" t="s">
        <v>21</v>
      </c>
      <c r="AB100" s="1" t="s">
        <v>20</v>
      </c>
      <c r="AC100" s="4"/>
      <c r="AD100" s="4"/>
    </row>
    <row r="101" spans="1:30" ht="28.5" customHeight="1" x14ac:dyDescent="0.25">
      <c r="A101" s="96" t="s">
        <v>117</v>
      </c>
      <c r="B101" s="41" t="s">
        <v>122</v>
      </c>
      <c r="C101" s="42">
        <v>90</v>
      </c>
      <c r="D101" s="196">
        <v>10.199999999999999</v>
      </c>
      <c r="E101" s="170">
        <v>11.1</v>
      </c>
      <c r="F101" s="170">
        <v>11.9</v>
      </c>
      <c r="G101" s="102">
        <v>188</v>
      </c>
      <c r="H101" s="170">
        <v>0.1</v>
      </c>
      <c r="I101" s="102">
        <v>44</v>
      </c>
      <c r="J101" s="171">
        <v>0.18</v>
      </c>
      <c r="K101" s="171">
        <v>0.17</v>
      </c>
      <c r="L101" s="102">
        <v>124</v>
      </c>
      <c r="M101" s="170">
        <v>0.7</v>
      </c>
      <c r="N101" s="170">
        <v>21.5</v>
      </c>
      <c r="O101" s="102">
        <v>102</v>
      </c>
      <c r="P101" s="105">
        <v>100</v>
      </c>
      <c r="Q101" s="170">
        <v>11.9</v>
      </c>
      <c r="R101" s="170">
        <v>12.4</v>
      </c>
      <c r="S101" s="170">
        <v>12.7</v>
      </c>
      <c r="T101" s="102">
        <v>210</v>
      </c>
      <c r="U101" s="170">
        <v>0.1</v>
      </c>
      <c r="V101" s="102">
        <v>58</v>
      </c>
      <c r="W101" s="170">
        <v>0.2</v>
      </c>
      <c r="X101" s="171">
        <v>0.19</v>
      </c>
      <c r="Y101" s="102">
        <v>131</v>
      </c>
      <c r="Z101" s="170">
        <v>1.8</v>
      </c>
      <c r="AA101" s="170">
        <v>23.9</v>
      </c>
      <c r="AB101" s="170">
        <v>103.5</v>
      </c>
      <c r="AC101" s="96">
        <v>262</v>
      </c>
      <c r="AD101" s="4" t="s">
        <v>28</v>
      </c>
    </row>
    <row r="102" spans="1:30" s="26" customFormat="1" ht="18" customHeight="1" x14ac:dyDescent="0.25">
      <c r="A102" s="40" t="s">
        <v>106</v>
      </c>
      <c r="B102" s="65" t="s">
        <v>105</v>
      </c>
      <c r="C102" s="78">
        <v>150</v>
      </c>
      <c r="D102" s="85">
        <v>3.4</v>
      </c>
      <c r="E102" s="85">
        <v>3.1</v>
      </c>
      <c r="F102" s="85">
        <v>36.799999999999997</v>
      </c>
      <c r="G102" s="86">
        <v>189</v>
      </c>
      <c r="H102" s="85">
        <v>7.0000000000000007E-2</v>
      </c>
      <c r="I102" s="85">
        <v>34.200000000000003</v>
      </c>
      <c r="J102" s="100">
        <v>0</v>
      </c>
      <c r="K102" s="172">
        <v>0.03</v>
      </c>
      <c r="L102" s="85">
        <v>19.600000000000001</v>
      </c>
      <c r="M102" s="85">
        <v>0.4</v>
      </c>
      <c r="N102" s="85">
        <v>7.3</v>
      </c>
      <c r="O102" s="86">
        <v>15</v>
      </c>
      <c r="P102" s="78">
        <v>180</v>
      </c>
      <c r="Q102" s="197">
        <v>4.0999999999999996</v>
      </c>
      <c r="R102" s="197">
        <v>3.7</v>
      </c>
      <c r="S102" s="197">
        <v>44.2</v>
      </c>
      <c r="T102" s="101">
        <v>227</v>
      </c>
      <c r="U102" s="85">
        <v>0.1</v>
      </c>
      <c r="V102" s="86">
        <v>51</v>
      </c>
      <c r="W102" s="86">
        <v>0</v>
      </c>
      <c r="X102" s="172">
        <v>0.04</v>
      </c>
      <c r="Y102" s="85">
        <v>23.5</v>
      </c>
      <c r="Z102" s="85">
        <v>0.5</v>
      </c>
      <c r="AA102" s="85">
        <v>8.8000000000000007</v>
      </c>
      <c r="AB102" s="86">
        <v>18</v>
      </c>
      <c r="AC102" s="40">
        <v>100</v>
      </c>
      <c r="AD102" s="4" t="s">
        <v>28</v>
      </c>
    </row>
    <row r="103" spans="1:30" ht="18.75" customHeight="1" x14ac:dyDescent="0.25">
      <c r="A103" s="40" t="s">
        <v>61</v>
      </c>
      <c r="B103" s="41" t="s">
        <v>123</v>
      </c>
      <c r="C103" s="42">
        <v>5</v>
      </c>
      <c r="D103" s="139">
        <v>0.1</v>
      </c>
      <c r="E103" s="139">
        <v>3.7</v>
      </c>
      <c r="F103" s="139">
        <v>0.1</v>
      </c>
      <c r="G103" s="57">
        <v>34</v>
      </c>
      <c r="H103" s="102">
        <v>0</v>
      </c>
      <c r="I103" s="102">
        <v>20</v>
      </c>
      <c r="J103" s="102">
        <v>0</v>
      </c>
      <c r="K103" s="171">
        <v>0.01</v>
      </c>
      <c r="L103" s="170">
        <v>1.2</v>
      </c>
      <c r="M103" s="102">
        <v>0</v>
      </c>
      <c r="N103" s="170">
        <v>0.1</v>
      </c>
      <c r="O103" s="170">
        <v>1.5</v>
      </c>
      <c r="P103" s="105">
        <v>10</v>
      </c>
      <c r="Q103" s="139">
        <v>0.2</v>
      </c>
      <c r="R103" s="139">
        <v>7.3</v>
      </c>
      <c r="S103" s="139">
        <v>0.1</v>
      </c>
      <c r="T103" s="57">
        <f t="shared" ref="T103" si="32">G103</f>
        <v>34</v>
      </c>
      <c r="U103" s="57">
        <v>0</v>
      </c>
      <c r="V103" s="57">
        <f t="shared" ref="V103" si="33">I103</f>
        <v>20</v>
      </c>
      <c r="W103" s="57">
        <v>0</v>
      </c>
      <c r="X103" s="169">
        <f t="shared" ref="X103" si="34">K103</f>
        <v>0.01</v>
      </c>
      <c r="Y103" s="139">
        <f t="shared" ref="Y103" si="35">L103</f>
        <v>1.2</v>
      </c>
      <c r="Z103" s="57">
        <v>0</v>
      </c>
      <c r="AA103" s="139">
        <f t="shared" ref="AA103" si="36">N103</f>
        <v>0.1</v>
      </c>
      <c r="AB103" s="139">
        <f t="shared" ref="AB103" si="37">O103</f>
        <v>1.5</v>
      </c>
      <c r="AC103" s="40">
        <v>501</v>
      </c>
      <c r="AD103" s="4" t="s">
        <v>28</v>
      </c>
    </row>
    <row r="104" spans="1:30" s="26" customFormat="1" ht="18.75" customHeight="1" x14ac:dyDescent="0.25">
      <c r="A104" s="40" t="s">
        <v>125</v>
      </c>
      <c r="B104" s="41" t="s">
        <v>126</v>
      </c>
      <c r="C104" s="42">
        <v>200</v>
      </c>
      <c r="D104" s="139">
        <v>2.5</v>
      </c>
      <c r="E104" s="139">
        <v>2.5</v>
      </c>
      <c r="F104" s="139">
        <v>16.2</v>
      </c>
      <c r="G104" s="57">
        <v>97</v>
      </c>
      <c r="H104" s="102">
        <v>0</v>
      </c>
      <c r="I104" s="102">
        <v>29</v>
      </c>
      <c r="J104" s="171">
        <v>0.03</v>
      </c>
      <c r="K104" s="171">
        <v>0.12</v>
      </c>
      <c r="L104" s="102">
        <v>116</v>
      </c>
      <c r="M104" s="102">
        <v>0</v>
      </c>
      <c r="N104" s="102">
        <v>0</v>
      </c>
      <c r="O104" s="102">
        <v>52</v>
      </c>
      <c r="P104" s="105">
        <v>200</v>
      </c>
      <c r="Q104" s="139">
        <v>2.5</v>
      </c>
      <c r="R104" s="139">
        <v>2.5</v>
      </c>
      <c r="S104" s="139">
        <v>16.2</v>
      </c>
      <c r="T104" s="57">
        <v>97</v>
      </c>
      <c r="U104" s="57">
        <v>0</v>
      </c>
      <c r="V104" s="57">
        <v>29</v>
      </c>
      <c r="W104" s="169">
        <v>0.03</v>
      </c>
      <c r="X104" s="169">
        <v>0.12</v>
      </c>
      <c r="Y104" s="57">
        <v>116</v>
      </c>
      <c r="Z104" s="57">
        <v>0</v>
      </c>
      <c r="AA104" s="57">
        <v>0</v>
      </c>
      <c r="AB104" s="57">
        <v>52</v>
      </c>
      <c r="AC104" s="40"/>
      <c r="AD104" s="4"/>
    </row>
    <row r="105" spans="1:30" s="26" customFormat="1" ht="18.75" customHeight="1" x14ac:dyDescent="0.25">
      <c r="A105" s="40" t="s">
        <v>82</v>
      </c>
      <c r="B105" s="41" t="s">
        <v>78</v>
      </c>
      <c r="C105" s="42">
        <v>130</v>
      </c>
      <c r="D105" s="139">
        <v>0.2</v>
      </c>
      <c r="E105" s="57">
        <v>0</v>
      </c>
      <c r="F105" s="139">
        <v>10.199999999999999</v>
      </c>
      <c r="G105" s="57">
        <v>42</v>
      </c>
      <c r="H105" s="170">
        <v>8.1999999999999993</v>
      </c>
      <c r="I105" s="102">
        <v>0</v>
      </c>
      <c r="J105" s="102">
        <v>0</v>
      </c>
      <c r="K105" s="102">
        <v>0</v>
      </c>
      <c r="L105" s="102">
        <v>0</v>
      </c>
      <c r="M105" s="102">
        <v>0</v>
      </c>
      <c r="N105" s="102">
        <v>0</v>
      </c>
      <c r="O105" s="102">
        <v>0</v>
      </c>
      <c r="P105" s="105">
        <v>130</v>
      </c>
      <c r="Q105" s="139">
        <v>0.2</v>
      </c>
      <c r="R105" s="57">
        <v>0</v>
      </c>
      <c r="S105" s="139">
        <v>10.199999999999999</v>
      </c>
      <c r="T105" s="57">
        <v>42</v>
      </c>
      <c r="U105" s="139">
        <v>8.1999999999999993</v>
      </c>
      <c r="V105" s="57">
        <v>0</v>
      </c>
      <c r="W105" s="57">
        <v>0</v>
      </c>
      <c r="X105" s="57">
        <v>0</v>
      </c>
      <c r="Y105" s="57">
        <v>0</v>
      </c>
      <c r="Z105" s="57">
        <v>0</v>
      </c>
      <c r="AA105" s="57">
        <v>0</v>
      </c>
      <c r="AB105" s="57">
        <v>0</v>
      </c>
      <c r="AC105" s="40"/>
      <c r="AD105" s="4"/>
    </row>
    <row r="106" spans="1:30" x14ac:dyDescent="0.25">
      <c r="A106" s="40">
        <v>108</v>
      </c>
      <c r="B106" s="44" t="s">
        <v>124</v>
      </c>
      <c r="C106" s="42">
        <v>20</v>
      </c>
      <c r="D106" s="196">
        <v>0.4</v>
      </c>
      <c r="E106" s="170">
        <v>0.2</v>
      </c>
      <c r="F106" s="170">
        <v>8.8000000000000007</v>
      </c>
      <c r="G106" s="102">
        <v>38</v>
      </c>
      <c r="H106" s="102">
        <v>0</v>
      </c>
      <c r="I106" s="102">
        <v>0</v>
      </c>
      <c r="J106" s="171">
        <v>0.05</v>
      </c>
      <c r="K106" s="171">
        <v>0.01</v>
      </c>
      <c r="L106" s="170">
        <v>6.6</v>
      </c>
      <c r="M106" s="170">
        <v>0.2</v>
      </c>
      <c r="N106" s="170">
        <v>2.8</v>
      </c>
      <c r="O106" s="170">
        <v>24.4</v>
      </c>
      <c r="P106" s="105">
        <v>20</v>
      </c>
      <c r="Q106" s="170">
        <v>0.4</v>
      </c>
      <c r="R106" s="170">
        <v>0.2</v>
      </c>
      <c r="S106" s="170">
        <v>8.8000000000000007</v>
      </c>
      <c r="T106" s="102">
        <v>38</v>
      </c>
      <c r="U106" s="102">
        <v>0</v>
      </c>
      <c r="V106" s="102">
        <v>0</v>
      </c>
      <c r="W106" s="171">
        <v>0.05</v>
      </c>
      <c r="X106" s="171">
        <v>0.01</v>
      </c>
      <c r="Y106" s="170">
        <v>6.6</v>
      </c>
      <c r="Z106" s="170">
        <v>0.2</v>
      </c>
      <c r="AA106" s="170">
        <v>2.8</v>
      </c>
      <c r="AB106" s="170">
        <v>24.4</v>
      </c>
      <c r="AC106" s="40">
        <v>108</v>
      </c>
      <c r="AD106" s="4" t="s">
        <v>28</v>
      </c>
    </row>
    <row r="107" spans="1:30" x14ac:dyDescent="0.25">
      <c r="A107" s="40"/>
      <c r="B107" s="46" t="s">
        <v>15</v>
      </c>
      <c r="C107" s="160">
        <v>595</v>
      </c>
      <c r="D107" s="208">
        <v>16.8</v>
      </c>
      <c r="E107" s="202">
        <v>20.6</v>
      </c>
      <c r="F107" s="103">
        <v>84</v>
      </c>
      <c r="G107" s="103">
        <v>588</v>
      </c>
      <c r="H107" s="202">
        <f t="shared" ref="H107:O107" si="38">SUM(H101:H106)</f>
        <v>8.3699999999999992</v>
      </c>
      <c r="I107" s="103">
        <f t="shared" si="38"/>
        <v>127.2</v>
      </c>
      <c r="J107" s="202">
        <f t="shared" si="38"/>
        <v>0.26</v>
      </c>
      <c r="K107" s="202">
        <f t="shared" si="38"/>
        <v>0.34</v>
      </c>
      <c r="L107" s="103">
        <f t="shared" si="38"/>
        <v>267.39999999999998</v>
      </c>
      <c r="M107" s="202">
        <f t="shared" si="38"/>
        <v>1.3</v>
      </c>
      <c r="N107" s="202">
        <f t="shared" si="38"/>
        <v>31.700000000000003</v>
      </c>
      <c r="O107" s="103">
        <f t="shared" si="38"/>
        <v>194.9</v>
      </c>
      <c r="P107" s="161">
        <v>640</v>
      </c>
      <c r="Q107" s="103">
        <f t="shared" ref="Q107:AA107" si="39">SUM(Q101:Q106)</f>
        <v>19.299999999999997</v>
      </c>
      <c r="R107" s="103">
        <f t="shared" si="39"/>
        <v>26.1</v>
      </c>
      <c r="S107" s="103">
        <f t="shared" si="39"/>
        <v>92.2</v>
      </c>
      <c r="T107" s="103">
        <v>680</v>
      </c>
      <c r="U107" s="103">
        <f t="shared" si="39"/>
        <v>8.3999999999999986</v>
      </c>
      <c r="V107" s="103">
        <v>178</v>
      </c>
      <c r="W107" s="103">
        <f t="shared" si="39"/>
        <v>0.28000000000000003</v>
      </c>
      <c r="X107" s="103">
        <f t="shared" si="39"/>
        <v>0.37</v>
      </c>
      <c r="Y107" s="103">
        <v>280</v>
      </c>
      <c r="Z107" s="103">
        <f t="shared" si="39"/>
        <v>2.5</v>
      </c>
      <c r="AA107" s="103">
        <f t="shared" si="39"/>
        <v>35.6</v>
      </c>
      <c r="AB107" s="103">
        <v>228</v>
      </c>
      <c r="AC107" s="40"/>
      <c r="AD107" s="40"/>
    </row>
    <row r="108" spans="1:30" ht="40.5" customHeight="1" x14ac:dyDescent="0.25">
      <c r="A108" s="40"/>
      <c r="B108" s="69" t="s">
        <v>9</v>
      </c>
      <c r="C108" s="52"/>
      <c r="D108" s="107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112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40"/>
      <c r="AD108" s="40"/>
    </row>
    <row r="109" spans="1:30" ht="26.25" x14ac:dyDescent="0.25">
      <c r="A109" s="44" t="s">
        <v>127</v>
      </c>
      <c r="B109" s="41" t="s">
        <v>128</v>
      </c>
      <c r="C109" s="42">
        <v>80</v>
      </c>
      <c r="D109" s="139">
        <v>2.2000000000000002</v>
      </c>
      <c r="E109" s="139">
        <v>6.8</v>
      </c>
      <c r="F109" s="139">
        <v>5.6</v>
      </c>
      <c r="G109" s="57">
        <v>92</v>
      </c>
      <c r="H109" s="170">
        <v>2.6</v>
      </c>
      <c r="I109" s="170">
        <v>98.2</v>
      </c>
      <c r="J109" s="102">
        <v>0</v>
      </c>
      <c r="K109" s="171">
        <v>7.0000000000000007E-2</v>
      </c>
      <c r="L109" s="102">
        <v>185</v>
      </c>
      <c r="M109" s="170">
        <v>0.3</v>
      </c>
      <c r="N109" s="102">
        <v>16</v>
      </c>
      <c r="O109" s="170">
        <v>89.5</v>
      </c>
      <c r="P109" s="106">
        <v>100</v>
      </c>
      <c r="Q109" s="139">
        <v>4.5</v>
      </c>
      <c r="R109" s="139">
        <v>9.1</v>
      </c>
      <c r="S109" s="139">
        <v>7.1</v>
      </c>
      <c r="T109" s="57">
        <v>128</v>
      </c>
      <c r="U109" s="139">
        <f t="shared" ref="U109" si="40">H109*10/8</f>
        <v>3.25</v>
      </c>
      <c r="V109" s="57">
        <f t="shared" ref="V109" si="41">I109*10/8</f>
        <v>122.75</v>
      </c>
      <c r="W109" s="57">
        <v>0</v>
      </c>
      <c r="X109" s="169">
        <v>0.08</v>
      </c>
      <c r="Y109" s="57">
        <v>212</v>
      </c>
      <c r="Z109" s="139">
        <v>0.5</v>
      </c>
      <c r="AA109" s="139">
        <v>17.5</v>
      </c>
      <c r="AB109" s="57">
        <v>94</v>
      </c>
      <c r="AC109" s="44">
        <v>19</v>
      </c>
      <c r="AD109" s="4" t="s">
        <v>28</v>
      </c>
    </row>
    <row r="110" spans="1:30" ht="24.75" customHeight="1" x14ac:dyDescent="0.25">
      <c r="A110" s="49" t="s">
        <v>129</v>
      </c>
      <c r="B110" s="41" t="s">
        <v>130</v>
      </c>
      <c r="C110" s="71" t="s">
        <v>186</v>
      </c>
      <c r="D110" s="198">
        <v>5.8</v>
      </c>
      <c r="E110" s="175">
        <v>5.2</v>
      </c>
      <c r="F110" s="175">
        <v>18.5</v>
      </c>
      <c r="G110" s="76">
        <v>144</v>
      </c>
      <c r="H110" s="175">
        <v>2.1</v>
      </c>
      <c r="I110" s="76">
        <v>46</v>
      </c>
      <c r="J110" s="189">
        <v>0.22</v>
      </c>
      <c r="K110" s="189">
        <v>0.02</v>
      </c>
      <c r="L110" s="175">
        <v>55.1</v>
      </c>
      <c r="M110" s="175">
        <v>0.4</v>
      </c>
      <c r="N110" s="175">
        <v>36.200000000000003</v>
      </c>
      <c r="O110" s="76">
        <v>75</v>
      </c>
      <c r="P110" s="71" t="s">
        <v>186</v>
      </c>
      <c r="Q110" s="175">
        <v>5.8</v>
      </c>
      <c r="R110" s="175">
        <v>5.2</v>
      </c>
      <c r="S110" s="175">
        <v>18.5</v>
      </c>
      <c r="T110" s="76">
        <v>144</v>
      </c>
      <c r="U110" s="175">
        <v>2.1</v>
      </c>
      <c r="V110" s="76">
        <v>46</v>
      </c>
      <c r="W110" s="189">
        <v>0.22</v>
      </c>
      <c r="X110" s="189">
        <v>0.02</v>
      </c>
      <c r="Y110" s="175">
        <v>55.1</v>
      </c>
      <c r="Z110" s="175">
        <v>0.4</v>
      </c>
      <c r="AA110" s="175">
        <v>36.200000000000003</v>
      </c>
      <c r="AB110" s="76">
        <v>75</v>
      </c>
      <c r="AC110" s="49">
        <v>147</v>
      </c>
      <c r="AD110" s="4" t="s">
        <v>28</v>
      </c>
    </row>
    <row r="111" spans="1:30" ht="21" customHeight="1" x14ac:dyDescent="0.25">
      <c r="A111" s="50" t="s">
        <v>131</v>
      </c>
      <c r="B111" s="50" t="s">
        <v>132</v>
      </c>
      <c r="C111" s="48">
        <v>100</v>
      </c>
      <c r="D111" s="188">
        <v>12.9</v>
      </c>
      <c r="E111" s="139">
        <v>9.6999999999999993</v>
      </c>
      <c r="F111" s="139">
        <v>4.5999999999999996</v>
      </c>
      <c r="G111" s="139">
        <v>157.30000000000001</v>
      </c>
      <c r="H111" s="139">
        <v>1.3</v>
      </c>
      <c r="I111" s="57">
        <v>87</v>
      </c>
      <c r="J111" s="139">
        <v>0.1</v>
      </c>
      <c r="K111" s="139">
        <v>0.1</v>
      </c>
      <c r="L111" s="139">
        <v>83.9</v>
      </c>
      <c r="M111" s="139">
        <v>2.5</v>
      </c>
      <c r="N111" s="139">
        <v>21.4</v>
      </c>
      <c r="O111" s="57">
        <v>155</v>
      </c>
      <c r="P111" s="107">
        <v>100</v>
      </c>
      <c r="Q111" s="139">
        <v>12.9</v>
      </c>
      <c r="R111" s="139">
        <v>9.6999999999999993</v>
      </c>
      <c r="S111" s="139">
        <v>4.5999999999999996</v>
      </c>
      <c r="T111" s="139">
        <v>157.30000000000001</v>
      </c>
      <c r="U111" s="139">
        <v>1.3</v>
      </c>
      <c r="V111" s="57">
        <f t="shared" ref="V111" si="42">I111</f>
        <v>87</v>
      </c>
      <c r="W111" s="139">
        <f t="shared" ref="W111" si="43">J111</f>
        <v>0.1</v>
      </c>
      <c r="X111" s="139">
        <v>0.1</v>
      </c>
      <c r="Y111" s="139">
        <v>83.9</v>
      </c>
      <c r="Z111" s="139">
        <v>2.5</v>
      </c>
      <c r="AA111" s="139">
        <v>21.4</v>
      </c>
      <c r="AB111" s="57">
        <v>155</v>
      </c>
      <c r="AC111" s="50">
        <v>367</v>
      </c>
      <c r="AD111" s="4" t="s">
        <v>28</v>
      </c>
    </row>
    <row r="112" spans="1:30" ht="18.75" customHeight="1" x14ac:dyDescent="0.25">
      <c r="A112" s="44" t="s">
        <v>133</v>
      </c>
      <c r="B112" s="44" t="s">
        <v>54</v>
      </c>
      <c r="C112" s="42">
        <v>150</v>
      </c>
      <c r="D112" s="188">
        <v>3.1</v>
      </c>
      <c r="E112" s="139">
        <v>3.8</v>
      </c>
      <c r="F112" s="139">
        <v>25.4</v>
      </c>
      <c r="G112" s="57">
        <v>148</v>
      </c>
      <c r="H112" s="57">
        <v>0</v>
      </c>
      <c r="I112" s="57">
        <v>30</v>
      </c>
      <c r="J112" s="57">
        <v>0</v>
      </c>
      <c r="K112" s="57">
        <v>0</v>
      </c>
      <c r="L112" s="139">
        <v>26.7</v>
      </c>
      <c r="M112" s="139">
        <v>0.3</v>
      </c>
      <c r="N112" s="139">
        <v>25.7</v>
      </c>
      <c r="O112" s="139">
        <v>44.7</v>
      </c>
      <c r="P112" s="105">
        <v>180</v>
      </c>
      <c r="Q112" s="139">
        <v>3.5</v>
      </c>
      <c r="R112" s="139">
        <v>4.4000000000000004</v>
      </c>
      <c r="S112" s="139">
        <v>30.5</v>
      </c>
      <c r="T112" s="57">
        <v>176</v>
      </c>
      <c r="U112" s="57">
        <v>0</v>
      </c>
      <c r="V112" s="57">
        <v>46</v>
      </c>
      <c r="W112" s="57">
        <v>0</v>
      </c>
      <c r="X112" s="57">
        <v>0</v>
      </c>
      <c r="Y112" s="139">
        <v>28.4</v>
      </c>
      <c r="Z112" s="139">
        <v>0.6</v>
      </c>
      <c r="AA112" s="139">
        <v>30.9</v>
      </c>
      <c r="AB112" s="139">
        <v>53.6</v>
      </c>
      <c r="AC112" s="44">
        <v>237</v>
      </c>
      <c r="AD112" s="4" t="s">
        <v>28</v>
      </c>
    </row>
    <row r="113" spans="1:30" ht="19.5" customHeight="1" x14ac:dyDescent="0.25">
      <c r="A113" s="40" t="s">
        <v>71</v>
      </c>
      <c r="B113" s="50" t="s">
        <v>134</v>
      </c>
      <c r="C113" s="48">
        <v>200</v>
      </c>
      <c r="D113" s="188">
        <v>0.4</v>
      </c>
      <c r="E113" s="57">
        <v>0</v>
      </c>
      <c r="F113" s="139">
        <v>19.5</v>
      </c>
      <c r="G113" s="57">
        <v>80</v>
      </c>
      <c r="H113" s="139">
        <v>17.600000000000001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107">
        <v>200</v>
      </c>
      <c r="Q113" s="139">
        <v>0.4</v>
      </c>
      <c r="R113" s="139">
        <v>0</v>
      </c>
      <c r="S113" s="139">
        <v>19.5</v>
      </c>
      <c r="T113" s="57">
        <v>80</v>
      </c>
      <c r="U113" s="139">
        <v>17.600000000000001</v>
      </c>
      <c r="V113" s="57">
        <v>0</v>
      </c>
      <c r="W113" s="57">
        <v>0</v>
      </c>
      <c r="X113" s="57">
        <v>0</v>
      </c>
      <c r="Y113" s="57">
        <v>0</v>
      </c>
      <c r="Z113" s="57">
        <v>0</v>
      </c>
      <c r="AA113" s="57">
        <v>0</v>
      </c>
      <c r="AB113" s="57">
        <v>0</v>
      </c>
      <c r="AC113" s="40">
        <v>520</v>
      </c>
      <c r="AD113" s="4" t="s">
        <v>28</v>
      </c>
    </row>
    <row r="114" spans="1:30" ht="20.25" customHeight="1" x14ac:dyDescent="0.25">
      <c r="A114" s="40">
        <v>108</v>
      </c>
      <c r="B114" s="44" t="s">
        <v>49</v>
      </c>
      <c r="C114" s="42">
        <v>40</v>
      </c>
      <c r="D114" s="196">
        <v>0.8</v>
      </c>
      <c r="E114" s="170">
        <v>0.4</v>
      </c>
      <c r="F114" s="170">
        <v>17.600000000000001</v>
      </c>
      <c r="G114" s="102">
        <v>77</v>
      </c>
      <c r="H114" s="102">
        <v>0</v>
      </c>
      <c r="I114" s="102">
        <v>0</v>
      </c>
      <c r="J114" s="171">
        <v>0.04</v>
      </c>
      <c r="K114" s="102">
        <v>0</v>
      </c>
      <c r="L114" s="170">
        <v>6.8</v>
      </c>
      <c r="M114" s="170">
        <v>0.4</v>
      </c>
      <c r="N114" s="170">
        <v>4.8</v>
      </c>
      <c r="O114" s="170">
        <v>22.8</v>
      </c>
      <c r="P114" s="105">
        <v>60</v>
      </c>
      <c r="Q114" s="170">
        <v>1.2</v>
      </c>
      <c r="R114" s="170">
        <v>0.6</v>
      </c>
      <c r="S114" s="170">
        <v>26.4</v>
      </c>
      <c r="T114" s="102">
        <v>114</v>
      </c>
      <c r="U114" s="102">
        <v>0</v>
      </c>
      <c r="V114" s="102">
        <v>0</v>
      </c>
      <c r="W114" s="171">
        <v>5.5E-2</v>
      </c>
      <c r="X114" s="102">
        <v>0</v>
      </c>
      <c r="Y114" s="170">
        <v>10.199999999999999</v>
      </c>
      <c r="Z114" s="170">
        <v>0.55000000000000004</v>
      </c>
      <c r="AA114" s="170">
        <v>7.2</v>
      </c>
      <c r="AB114" s="170">
        <v>34.200000000000003</v>
      </c>
      <c r="AC114" s="40">
        <v>108</v>
      </c>
      <c r="AD114" s="4" t="s">
        <v>28</v>
      </c>
    </row>
    <row r="115" spans="1:30" ht="20.25" customHeight="1" x14ac:dyDescent="0.25">
      <c r="A115" s="40">
        <v>116</v>
      </c>
      <c r="B115" s="40" t="s">
        <v>51</v>
      </c>
      <c r="C115" s="48">
        <v>40</v>
      </c>
      <c r="D115" s="199">
        <v>0.9</v>
      </c>
      <c r="E115" s="176">
        <v>0.5</v>
      </c>
      <c r="F115" s="176">
        <v>15.1</v>
      </c>
      <c r="G115" s="56">
        <v>69</v>
      </c>
      <c r="H115" s="56">
        <v>0</v>
      </c>
      <c r="I115" s="56">
        <v>0</v>
      </c>
      <c r="J115" s="177">
        <v>0.03</v>
      </c>
      <c r="K115" s="56">
        <v>0</v>
      </c>
      <c r="L115" s="56">
        <v>14</v>
      </c>
      <c r="M115" s="176">
        <v>1.1000000000000001</v>
      </c>
      <c r="N115" s="176">
        <v>7.6</v>
      </c>
      <c r="O115" s="176">
        <v>30.8</v>
      </c>
      <c r="P115" s="107">
        <v>60</v>
      </c>
      <c r="Q115" s="139">
        <v>1.4</v>
      </c>
      <c r="R115" s="139">
        <v>0.8</v>
      </c>
      <c r="S115" s="139">
        <v>22.7</v>
      </c>
      <c r="T115" s="57">
        <v>103</v>
      </c>
      <c r="U115" s="57">
        <v>0</v>
      </c>
      <c r="V115" s="57">
        <v>0</v>
      </c>
      <c r="W115" s="169">
        <v>0.05</v>
      </c>
      <c r="X115" s="57">
        <v>0</v>
      </c>
      <c r="Y115" s="57">
        <v>21</v>
      </c>
      <c r="Z115" s="139">
        <v>1.7</v>
      </c>
      <c r="AA115" s="139">
        <v>11.4</v>
      </c>
      <c r="AB115" s="139">
        <v>46.2</v>
      </c>
      <c r="AC115" s="40">
        <v>116</v>
      </c>
      <c r="AD115" s="4" t="s">
        <v>28</v>
      </c>
    </row>
    <row r="116" spans="1:30" ht="18.75" customHeight="1" x14ac:dyDescent="0.25">
      <c r="A116" s="44"/>
      <c r="B116" s="44"/>
      <c r="C116" s="156"/>
      <c r="D116" s="104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157"/>
      <c r="Q116" s="104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44"/>
      <c r="AD116" s="4"/>
    </row>
    <row r="117" spans="1:30" ht="16.5" customHeight="1" x14ac:dyDescent="0.25">
      <c r="A117" s="40"/>
      <c r="B117" s="46" t="s">
        <v>15</v>
      </c>
      <c r="C117" s="162">
        <v>800</v>
      </c>
      <c r="D117" s="205">
        <v>25.8</v>
      </c>
      <c r="E117" s="205">
        <f t="shared" ref="E117:J117" si="44">SUM(E109:E116)</f>
        <v>26.4</v>
      </c>
      <c r="F117" s="205">
        <f t="shared" si="44"/>
        <v>106.29999999999998</v>
      </c>
      <c r="G117" s="205">
        <v>766.2</v>
      </c>
      <c r="H117" s="205">
        <v>26.6</v>
      </c>
      <c r="I117" s="127">
        <v>262</v>
      </c>
      <c r="J117" s="205">
        <f t="shared" si="44"/>
        <v>0.39</v>
      </c>
      <c r="K117" s="205">
        <v>0.5</v>
      </c>
      <c r="L117" s="127">
        <v>380</v>
      </c>
      <c r="M117" s="205">
        <v>5.9</v>
      </c>
      <c r="N117" s="127">
        <v>117</v>
      </c>
      <c r="O117" s="127">
        <v>408</v>
      </c>
      <c r="P117" s="163">
        <v>840</v>
      </c>
      <c r="Q117" s="127">
        <v>29</v>
      </c>
      <c r="R117" s="127">
        <f t="shared" ref="R117:S117" si="45">SUM(R109:R116)</f>
        <v>29.8</v>
      </c>
      <c r="S117" s="127">
        <f t="shared" si="45"/>
        <v>129.29999999999998</v>
      </c>
      <c r="T117" s="127">
        <v>901</v>
      </c>
      <c r="U117" s="127">
        <v>27</v>
      </c>
      <c r="V117" s="127">
        <v>303</v>
      </c>
      <c r="W117" s="205">
        <v>0.5</v>
      </c>
      <c r="X117" s="205">
        <v>0.5</v>
      </c>
      <c r="Y117" s="127">
        <v>419</v>
      </c>
      <c r="Z117" s="205">
        <v>7.2</v>
      </c>
      <c r="AA117" s="127">
        <v>129</v>
      </c>
      <c r="AB117" s="127">
        <v>448</v>
      </c>
      <c r="AC117" s="40"/>
      <c r="AD117" s="40"/>
    </row>
    <row r="118" spans="1:30" x14ac:dyDescent="0.25">
      <c r="A118" s="40"/>
      <c r="B118" s="53" t="s">
        <v>16</v>
      </c>
      <c r="C118" s="52"/>
      <c r="D118" s="56">
        <f t="shared" ref="D118:M118" si="46">D107+D117</f>
        <v>42.6</v>
      </c>
      <c r="E118" s="56">
        <f t="shared" si="46"/>
        <v>47</v>
      </c>
      <c r="F118" s="56">
        <f t="shared" si="46"/>
        <v>190.29999999999998</v>
      </c>
      <c r="G118" s="56">
        <f t="shared" si="46"/>
        <v>1354.2</v>
      </c>
      <c r="H118" s="56">
        <f t="shared" si="46"/>
        <v>34.97</v>
      </c>
      <c r="I118" s="56">
        <f t="shared" si="46"/>
        <v>389.2</v>
      </c>
      <c r="J118" s="176">
        <f t="shared" si="46"/>
        <v>0.65</v>
      </c>
      <c r="K118" s="176">
        <f t="shared" si="46"/>
        <v>0.84000000000000008</v>
      </c>
      <c r="L118" s="56">
        <f t="shared" si="46"/>
        <v>647.4</v>
      </c>
      <c r="M118" s="176">
        <f t="shared" si="46"/>
        <v>7.2</v>
      </c>
      <c r="N118" s="56">
        <v>148</v>
      </c>
      <c r="O118" s="56">
        <v>602</v>
      </c>
      <c r="P118" s="56"/>
      <c r="Q118" s="56">
        <v>49</v>
      </c>
      <c r="R118" s="56">
        <f t="shared" ref="R118:AB118" si="47">R107+R117</f>
        <v>55.900000000000006</v>
      </c>
      <c r="S118" s="56">
        <v>221</v>
      </c>
      <c r="T118" s="56">
        <v>1582</v>
      </c>
      <c r="U118" s="56">
        <v>36</v>
      </c>
      <c r="V118" s="56">
        <f t="shared" si="47"/>
        <v>481</v>
      </c>
      <c r="W118" s="176">
        <f t="shared" si="47"/>
        <v>0.78</v>
      </c>
      <c r="X118" s="176">
        <f t="shared" si="47"/>
        <v>0.87</v>
      </c>
      <c r="Y118" s="56">
        <v>698</v>
      </c>
      <c r="Z118" s="176">
        <f t="shared" si="47"/>
        <v>9.6999999999999993</v>
      </c>
      <c r="AA118" s="56">
        <f t="shared" si="47"/>
        <v>164.6</v>
      </c>
      <c r="AB118" s="56">
        <f t="shared" si="47"/>
        <v>676</v>
      </c>
      <c r="AC118" s="40"/>
      <c r="AD118" s="40"/>
    </row>
    <row r="119" spans="1:30" x14ac:dyDescent="0.25">
      <c r="A119" s="5"/>
      <c r="AC119" s="5"/>
      <c r="AD119" s="5"/>
    </row>
    <row r="120" spans="1:30" x14ac:dyDescent="0.25">
      <c r="A120" s="5"/>
      <c r="B120" s="22"/>
      <c r="C120" s="12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5"/>
      <c r="AD120" s="5"/>
    </row>
    <row r="121" spans="1:30" ht="15.75" x14ac:dyDescent="0.25">
      <c r="A121" s="32"/>
      <c r="B121" s="34" t="s">
        <v>37</v>
      </c>
      <c r="AC121" s="32"/>
      <c r="AD121" s="32"/>
    </row>
    <row r="122" spans="1:30" ht="15.75" x14ac:dyDescent="0.25">
      <c r="A122" s="33"/>
      <c r="B122" s="34" t="s">
        <v>26</v>
      </c>
      <c r="C122" s="6"/>
      <c r="D122" s="5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33"/>
      <c r="AD122" s="33"/>
    </row>
    <row r="123" spans="1:30" ht="15.75" x14ac:dyDescent="0.25">
      <c r="A123" s="33"/>
      <c r="B123" s="34" t="s">
        <v>43</v>
      </c>
      <c r="C123" s="6"/>
      <c r="D123" s="5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33"/>
      <c r="AD123" s="33"/>
    </row>
    <row r="124" spans="1:30" ht="24.75" customHeight="1" x14ac:dyDescent="0.25">
      <c r="A124" s="11" t="s">
        <v>24</v>
      </c>
      <c r="B124" s="25" t="s">
        <v>0</v>
      </c>
      <c r="C124" s="24" t="s">
        <v>17</v>
      </c>
      <c r="D124" s="211" t="s">
        <v>13</v>
      </c>
      <c r="E124" s="212"/>
      <c r="F124" s="212"/>
      <c r="G124" s="213"/>
      <c r="H124" s="210" t="s">
        <v>1</v>
      </c>
      <c r="I124" s="210"/>
      <c r="J124" s="210"/>
      <c r="K124" s="210"/>
      <c r="L124" s="210" t="s">
        <v>14</v>
      </c>
      <c r="M124" s="210"/>
      <c r="N124" s="210"/>
      <c r="O124" s="210"/>
      <c r="P124" s="24" t="s">
        <v>18</v>
      </c>
      <c r="Q124" s="211" t="s">
        <v>13</v>
      </c>
      <c r="R124" s="212"/>
      <c r="S124" s="212"/>
      <c r="T124" s="213"/>
      <c r="U124" s="210" t="s">
        <v>1</v>
      </c>
      <c r="V124" s="210"/>
      <c r="W124" s="210"/>
      <c r="X124" s="210"/>
      <c r="Y124" s="210" t="s">
        <v>14</v>
      </c>
      <c r="Z124" s="210"/>
      <c r="AA124" s="210"/>
      <c r="AB124" s="210"/>
      <c r="AC124" s="11" t="s">
        <v>24</v>
      </c>
      <c r="AD124" s="88" t="s">
        <v>29</v>
      </c>
    </row>
    <row r="125" spans="1:30" ht="15.75" x14ac:dyDescent="0.25">
      <c r="A125" s="4"/>
      <c r="B125" s="37" t="s">
        <v>2</v>
      </c>
      <c r="C125" s="25" t="s">
        <v>11</v>
      </c>
      <c r="D125" s="1" t="s">
        <v>3</v>
      </c>
      <c r="E125" s="1" t="s">
        <v>4</v>
      </c>
      <c r="F125" s="1" t="s">
        <v>5</v>
      </c>
      <c r="G125" s="1" t="s">
        <v>10</v>
      </c>
      <c r="H125" s="1" t="s">
        <v>7</v>
      </c>
      <c r="I125" s="1" t="s">
        <v>19</v>
      </c>
      <c r="J125" s="1" t="s">
        <v>6</v>
      </c>
      <c r="K125" s="1" t="s">
        <v>59</v>
      </c>
      <c r="L125" s="1" t="s">
        <v>8</v>
      </c>
      <c r="M125" s="1" t="s">
        <v>12</v>
      </c>
      <c r="N125" s="1" t="s">
        <v>21</v>
      </c>
      <c r="O125" s="1" t="s">
        <v>20</v>
      </c>
      <c r="P125" s="25" t="s">
        <v>11</v>
      </c>
      <c r="Q125" s="1" t="s">
        <v>3</v>
      </c>
      <c r="R125" s="1" t="s">
        <v>4</v>
      </c>
      <c r="S125" s="1" t="s">
        <v>5</v>
      </c>
      <c r="T125" s="1" t="s">
        <v>10</v>
      </c>
      <c r="U125" s="1" t="s">
        <v>7</v>
      </c>
      <c r="V125" s="1" t="s">
        <v>19</v>
      </c>
      <c r="W125" s="1" t="s">
        <v>6</v>
      </c>
      <c r="X125" s="1" t="s">
        <v>59</v>
      </c>
      <c r="Y125" s="1" t="s">
        <v>8</v>
      </c>
      <c r="Z125" s="1" t="s">
        <v>12</v>
      </c>
      <c r="AA125" s="1" t="s">
        <v>21</v>
      </c>
      <c r="AB125" s="1" t="s">
        <v>20</v>
      </c>
      <c r="AC125" s="4"/>
      <c r="AD125" s="4"/>
    </row>
    <row r="126" spans="1:30" ht="36.75" customHeight="1" x14ac:dyDescent="0.25">
      <c r="A126" s="40" t="s">
        <v>135</v>
      </c>
      <c r="B126" s="41" t="s">
        <v>190</v>
      </c>
      <c r="C126" s="42">
        <v>200</v>
      </c>
      <c r="D126" s="139">
        <v>14.6</v>
      </c>
      <c r="E126" s="139">
        <v>13.2</v>
      </c>
      <c r="F126" s="139">
        <v>33.6</v>
      </c>
      <c r="G126" s="57">
        <v>312</v>
      </c>
      <c r="H126" s="139">
        <v>0.6</v>
      </c>
      <c r="I126" s="57">
        <v>148</v>
      </c>
      <c r="J126" s="139">
        <v>0.1</v>
      </c>
      <c r="K126" s="169">
        <v>0.18</v>
      </c>
      <c r="L126" s="57">
        <v>236</v>
      </c>
      <c r="M126" s="139">
        <v>0.2</v>
      </c>
      <c r="N126" s="57">
        <v>18</v>
      </c>
      <c r="O126" s="139">
        <v>138.1</v>
      </c>
      <c r="P126" s="164">
        <v>230</v>
      </c>
      <c r="Q126" s="139">
        <v>16.8</v>
      </c>
      <c r="R126" s="139">
        <v>15.2</v>
      </c>
      <c r="S126" s="139">
        <v>14.9</v>
      </c>
      <c r="T126" s="57">
        <v>358</v>
      </c>
      <c r="U126" s="139">
        <v>0.7</v>
      </c>
      <c r="V126" s="57">
        <v>190</v>
      </c>
      <c r="W126" s="169">
        <v>0.15</v>
      </c>
      <c r="X126" s="169">
        <v>0.21</v>
      </c>
      <c r="Y126" s="57">
        <v>272</v>
      </c>
      <c r="Z126" s="139">
        <v>0.9</v>
      </c>
      <c r="AA126" s="139">
        <v>20.7</v>
      </c>
      <c r="AB126" s="139">
        <v>158.80000000000001</v>
      </c>
      <c r="AC126" s="40">
        <v>267</v>
      </c>
      <c r="AD126" s="4" t="s">
        <v>28</v>
      </c>
    </row>
    <row r="127" spans="1:30" ht="18.75" customHeight="1" x14ac:dyDescent="0.25">
      <c r="A127" s="40">
        <v>537</v>
      </c>
      <c r="B127" s="44" t="s">
        <v>75</v>
      </c>
      <c r="C127" s="45" t="s">
        <v>185</v>
      </c>
      <c r="D127" s="139">
        <v>6.3</v>
      </c>
      <c r="E127" s="139">
        <v>4.0999999999999996</v>
      </c>
      <c r="F127" s="139">
        <v>14.9</v>
      </c>
      <c r="G127" s="57">
        <v>122</v>
      </c>
      <c r="H127" s="139">
        <v>0.3</v>
      </c>
      <c r="I127" s="169">
        <v>97.5</v>
      </c>
      <c r="J127" s="169">
        <v>0.11</v>
      </c>
      <c r="K127" s="169">
        <v>0.1</v>
      </c>
      <c r="L127" s="139">
        <v>72.5</v>
      </c>
      <c r="M127" s="139">
        <v>2.6</v>
      </c>
      <c r="N127" s="139">
        <v>7.9</v>
      </c>
      <c r="O127" s="139">
        <v>125.1</v>
      </c>
      <c r="P127" s="45" t="s">
        <v>76</v>
      </c>
      <c r="Q127" s="139">
        <v>7.1</v>
      </c>
      <c r="R127" s="139">
        <v>4.7</v>
      </c>
      <c r="S127" s="139">
        <v>14.9</v>
      </c>
      <c r="T127" s="57">
        <v>130</v>
      </c>
      <c r="U127" s="139">
        <v>0.4</v>
      </c>
      <c r="V127" s="57">
        <v>130</v>
      </c>
      <c r="W127" s="169">
        <v>0.13</v>
      </c>
      <c r="X127" s="169">
        <v>0.11</v>
      </c>
      <c r="Y127" s="139">
        <v>95.7</v>
      </c>
      <c r="Z127" s="139">
        <v>3.1</v>
      </c>
      <c r="AA127" s="139">
        <v>9.6999999999999993</v>
      </c>
      <c r="AB127" s="57">
        <v>132</v>
      </c>
      <c r="AC127" s="40">
        <v>537</v>
      </c>
      <c r="AD127" s="4" t="s">
        <v>28</v>
      </c>
    </row>
    <row r="128" spans="1:30" ht="21" customHeight="1" x14ac:dyDescent="0.25">
      <c r="A128" s="52" t="s">
        <v>136</v>
      </c>
      <c r="B128" s="44" t="s">
        <v>60</v>
      </c>
      <c r="C128" s="42">
        <v>200</v>
      </c>
      <c r="D128" s="170">
        <v>3.6</v>
      </c>
      <c r="E128" s="170">
        <v>3.3</v>
      </c>
      <c r="F128" s="170">
        <v>15.8</v>
      </c>
      <c r="G128" s="102">
        <v>107</v>
      </c>
      <c r="H128" s="171">
        <v>0.56999999999999995</v>
      </c>
      <c r="I128" s="102">
        <v>38</v>
      </c>
      <c r="J128" s="171">
        <v>0.04</v>
      </c>
      <c r="K128" s="171">
        <v>0.16</v>
      </c>
      <c r="L128" s="102">
        <v>151</v>
      </c>
      <c r="M128" s="102">
        <v>0</v>
      </c>
      <c r="N128" s="102">
        <v>0</v>
      </c>
      <c r="O128" s="170">
        <v>68.400000000000006</v>
      </c>
      <c r="P128" s="157">
        <v>200</v>
      </c>
      <c r="Q128" s="170">
        <v>3.6</v>
      </c>
      <c r="R128" s="170">
        <v>3.3</v>
      </c>
      <c r="S128" s="170">
        <v>15.8</v>
      </c>
      <c r="T128" s="102">
        <v>107</v>
      </c>
      <c r="U128" s="171">
        <v>0.56999999999999995</v>
      </c>
      <c r="V128" s="102">
        <v>38</v>
      </c>
      <c r="W128" s="102">
        <v>0</v>
      </c>
      <c r="X128" s="102">
        <v>0</v>
      </c>
      <c r="Y128" s="102">
        <v>151</v>
      </c>
      <c r="Z128" s="102">
        <v>0</v>
      </c>
      <c r="AA128" s="102">
        <v>0</v>
      </c>
      <c r="AB128" s="170">
        <v>68.400000000000006</v>
      </c>
      <c r="AC128" s="52">
        <v>494</v>
      </c>
      <c r="AD128" s="4" t="s">
        <v>28</v>
      </c>
    </row>
    <row r="129" spans="1:30" s="26" customFormat="1" ht="18" customHeight="1" x14ac:dyDescent="0.25">
      <c r="A129" s="40"/>
      <c r="B129" s="44" t="s">
        <v>47</v>
      </c>
      <c r="C129" s="150">
        <v>130</v>
      </c>
      <c r="D129" s="170">
        <v>0.2</v>
      </c>
      <c r="E129" s="170">
        <v>0</v>
      </c>
      <c r="F129" s="170">
        <v>10.199999999999999</v>
      </c>
      <c r="G129" s="102">
        <v>42</v>
      </c>
      <c r="H129" s="170">
        <v>8.1999999999999993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57">
        <v>130</v>
      </c>
      <c r="Q129" s="170">
        <v>0.2</v>
      </c>
      <c r="R129" s="102">
        <v>0</v>
      </c>
      <c r="S129" s="170">
        <v>10.199999999999999</v>
      </c>
      <c r="T129" s="102">
        <v>42</v>
      </c>
      <c r="U129" s="170">
        <v>8.1999999999999993</v>
      </c>
      <c r="V129" s="102">
        <v>0</v>
      </c>
      <c r="W129" s="102">
        <v>0</v>
      </c>
      <c r="X129" s="102">
        <v>0</v>
      </c>
      <c r="Y129" s="102">
        <v>0</v>
      </c>
      <c r="Z129" s="102">
        <v>0</v>
      </c>
      <c r="AA129" s="102">
        <v>0</v>
      </c>
      <c r="AB129" s="102">
        <v>0</v>
      </c>
      <c r="AC129" s="40"/>
      <c r="AD129" s="4"/>
    </row>
    <row r="130" spans="1:30" x14ac:dyDescent="0.25">
      <c r="A130" s="40"/>
      <c r="B130" s="46" t="s">
        <v>15</v>
      </c>
      <c r="C130" s="166">
        <v>575</v>
      </c>
      <c r="D130" s="202">
        <v>24.7</v>
      </c>
      <c r="E130" s="202">
        <v>20.6</v>
      </c>
      <c r="F130" s="202">
        <v>74.5</v>
      </c>
      <c r="G130" s="202">
        <v>582.20000000000005</v>
      </c>
      <c r="H130" s="202">
        <v>9.6</v>
      </c>
      <c r="I130" s="103">
        <v>284</v>
      </c>
      <c r="J130" s="202">
        <v>0.3</v>
      </c>
      <c r="K130" s="202">
        <v>0.4</v>
      </c>
      <c r="L130" s="103">
        <v>460</v>
      </c>
      <c r="M130" s="202">
        <v>2.9</v>
      </c>
      <c r="N130" s="202">
        <v>25.9</v>
      </c>
      <c r="O130" s="103">
        <v>332</v>
      </c>
      <c r="P130" s="165">
        <v>610</v>
      </c>
      <c r="Q130" s="103">
        <v>28</v>
      </c>
      <c r="R130" s="103">
        <f t="shared" ref="R130:AB130" si="48">SUM(R126:R128)</f>
        <v>23.2</v>
      </c>
      <c r="S130" s="103">
        <v>80</v>
      </c>
      <c r="T130" s="103">
        <v>638</v>
      </c>
      <c r="U130" s="202">
        <v>9.8000000000000007</v>
      </c>
      <c r="V130" s="103">
        <f t="shared" si="48"/>
        <v>358</v>
      </c>
      <c r="W130" s="202">
        <f t="shared" si="48"/>
        <v>0.28000000000000003</v>
      </c>
      <c r="X130" s="202">
        <v>0.5</v>
      </c>
      <c r="Y130" s="103">
        <v>518</v>
      </c>
      <c r="Z130" s="103">
        <f t="shared" si="48"/>
        <v>4</v>
      </c>
      <c r="AA130" s="103">
        <f t="shared" si="48"/>
        <v>30.4</v>
      </c>
      <c r="AB130" s="103">
        <f t="shared" si="48"/>
        <v>359.20000000000005</v>
      </c>
      <c r="AC130" s="40"/>
      <c r="AD130" s="40"/>
    </row>
    <row r="131" spans="1:30" ht="22.5" customHeight="1" x14ac:dyDescent="0.25">
      <c r="A131" s="40"/>
      <c r="B131" s="70" t="s">
        <v>9</v>
      </c>
      <c r="C131" s="72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112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40"/>
      <c r="AD131" s="40"/>
    </row>
    <row r="132" spans="1:30" ht="33" customHeight="1" x14ac:dyDescent="0.25">
      <c r="A132" s="44" t="s">
        <v>137</v>
      </c>
      <c r="B132" s="136" t="s">
        <v>138</v>
      </c>
      <c r="C132" s="81">
        <v>80</v>
      </c>
      <c r="D132" s="85">
        <v>0.7</v>
      </c>
      <c r="E132" s="85">
        <v>4.0999999999999996</v>
      </c>
      <c r="F132" s="85">
        <v>2.9</v>
      </c>
      <c r="G132" s="86">
        <v>51</v>
      </c>
      <c r="H132" s="85">
        <v>15.3</v>
      </c>
      <c r="I132" s="172">
        <v>0</v>
      </c>
      <c r="J132" s="172">
        <v>0.03</v>
      </c>
      <c r="K132" s="172">
        <v>0.03</v>
      </c>
      <c r="L132" s="85">
        <v>22.4</v>
      </c>
      <c r="M132" s="85">
        <v>0.3</v>
      </c>
      <c r="N132" s="85">
        <v>13.3</v>
      </c>
      <c r="O132" s="85">
        <v>24.5</v>
      </c>
      <c r="P132" s="135">
        <v>100</v>
      </c>
      <c r="Q132" s="85">
        <v>0.9</v>
      </c>
      <c r="R132" s="85">
        <v>5.0999999999999996</v>
      </c>
      <c r="S132" s="85">
        <v>3.6</v>
      </c>
      <c r="T132" s="86">
        <v>64</v>
      </c>
      <c r="U132" s="85">
        <v>19.100000000000001</v>
      </c>
      <c r="V132" s="85">
        <v>0</v>
      </c>
      <c r="W132" s="172">
        <v>0.03</v>
      </c>
      <c r="X132" s="172">
        <v>0.03</v>
      </c>
      <c r="Y132" s="86">
        <v>28</v>
      </c>
      <c r="Z132" s="85">
        <v>0.4</v>
      </c>
      <c r="AA132" s="85">
        <v>16.7</v>
      </c>
      <c r="AB132" s="85">
        <v>30.7</v>
      </c>
      <c r="AC132" s="44">
        <v>106</v>
      </c>
      <c r="AD132" s="4" t="s">
        <v>28</v>
      </c>
    </row>
    <row r="133" spans="1:30" ht="33" customHeight="1" x14ac:dyDescent="0.25">
      <c r="A133" s="49" t="s">
        <v>139</v>
      </c>
      <c r="B133" s="41" t="s">
        <v>140</v>
      </c>
      <c r="C133" s="58" t="s">
        <v>87</v>
      </c>
      <c r="D133" s="175">
        <v>4.0999999999999996</v>
      </c>
      <c r="E133" s="175">
        <v>5.3</v>
      </c>
      <c r="F133" s="175">
        <v>7.8</v>
      </c>
      <c r="G133" s="76">
        <v>95</v>
      </c>
      <c r="H133" s="175">
        <v>16.399999999999999</v>
      </c>
      <c r="I133" s="76">
        <v>14</v>
      </c>
      <c r="J133" s="175">
        <v>0.1</v>
      </c>
      <c r="K133" s="189">
        <v>0.11</v>
      </c>
      <c r="L133" s="175">
        <v>25.7</v>
      </c>
      <c r="M133" s="175">
        <v>0.6</v>
      </c>
      <c r="N133" s="76">
        <v>22</v>
      </c>
      <c r="O133" s="76">
        <v>44</v>
      </c>
      <c r="P133" s="113" t="s">
        <v>87</v>
      </c>
      <c r="Q133" s="175">
        <v>4.0999999999999996</v>
      </c>
      <c r="R133" s="175">
        <v>5.3</v>
      </c>
      <c r="S133" s="175">
        <v>7.8</v>
      </c>
      <c r="T133" s="76">
        <v>95</v>
      </c>
      <c r="U133" s="175">
        <v>16.399999999999999</v>
      </c>
      <c r="V133" s="76">
        <v>14</v>
      </c>
      <c r="W133" s="175">
        <v>0.1</v>
      </c>
      <c r="X133" s="189">
        <v>0.11</v>
      </c>
      <c r="Y133" s="175">
        <v>25.7</v>
      </c>
      <c r="Z133" s="175">
        <v>0.6</v>
      </c>
      <c r="AA133" s="76">
        <v>22</v>
      </c>
      <c r="AB133" s="76">
        <v>44</v>
      </c>
      <c r="AC133" s="49" t="s">
        <v>30</v>
      </c>
      <c r="AD133" s="4" t="s">
        <v>28</v>
      </c>
    </row>
    <row r="134" spans="1:30" ht="32.25" customHeight="1" x14ac:dyDescent="0.25">
      <c r="A134" s="49" t="s">
        <v>141</v>
      </c>
      <c r="B134" s="41" t="s">
        <v>142</v>
      </c>
      <c r="C134" s="48">
        <v>100</v>
      </c>
      <c r="D134" s="139">
        <v>9.1999999999999993</v>
      </c>
      <c r="E134" s="139">
        <v>11.3</v>
      </c>
      <c r="F134" s="139">
        <v>6.3</v>
      </c>
      <c r="G134" s="57">
        <v>164</v>
      </c>
      <c r="H134" s="139">
        <v>1.1000000000000001</v>
      </c>
      <c r="I134" s="57">
        <v>0</v>
      </c>
      <c r="J134" s="169">
        <v>0.12</v>
      </c>
      <c r="K134" s="169">
        <v>0.12</v>
      </c>
      <c r="L134" s="57">
        <v>10</v>
      </c>
      <c r="M134" s="139">
        <v>1.3</v>
      </c>
      <c r="N134" s="139">
        <v>16.5</v>
      </c>
      <c r="O134" s="139">
        <v>99.4</v>
      </c>
      <c r="P134" s="107">
        <v>100</v>
      </c>
      <c r="Q134" s="139">
        <v>9.1999999999999993</v>
      </c>
      <c r="R134" s="139">
        <v>11.3</v>
      </c>
      <c r="S134" s="139">
        <v>6.3</v>
      </c>
      <c r="T134" s="57">
        <v>164</v>
      </c>
      <c r="U134" s="139">
        <v>1.1000000000000001</v>
      </c>
      <c r="V134" s="139">
        <v>0</v>
      </c>
      <c r="W134" s="169">
        <v>0.12</v>
      </c>
      <c r="X134" s="169">
        <v>0.12</v>
      </c>
      <c r="Y134" s="57">
        <v>10</v>
      </c>
      <c r="Z134" s="139">
        <v>1.3</v>
      </c>
      <c r="AA134" s="139">
        <v>16.5</v>
      </c>
      <c r="AB134" s="139">
        <v>99.4</v>
      </c>
      <c r="AC134" s="49">
        <v>395</v>
      </c>
      <c r="AD134" s="4" t="s">
        <v>28</v>
      </c>
    </row>
    <row r="135" spans="1:30" ht="18.75" customHeight="1" x14ac:dyDescent="0.25">
      <c r="A135" s="44" t="s">
        <v>143</v>
      </c>
      <c r="B135" s="44" t="s">
        <v>144</v>
      </c>
      <c r="C135" s="47">
        <v>150</v>
      </c>
      <c r="D135" s="139">
        <v>5</v>
      </c>
      <c r="E135" s="139">
        <v>4.5999999999999996</v>
      </c>
      <c r="F135" s="139">
        <v>29.5</v>
      </c>
      <c r="G135" s="57">
        <v>179</v>
      </c>
      <c r="H135" s="57">
        <v>0</v>
      </c>
      <c r="I135" s="57">
        <v>65</v>
      </c>
      <c r="J135" s="169">
        <v>0.01</v>
      </c>
      <c r="K135" s="169">
        <v>0.06</v>
      </c>
      <c r="L135" s="57">
        <v>15</v>
      </c>
      <c r="M135" s="139">
        <v>0.8</v>
      </c>
      <c r="N135" s="139">
        <v>40.299999999999997</v>
      </c>
      <c r="O135" s="57">
        <v>74</v>
      </c>
      <c r="P135" s="106">
        <v>180</v>
      </c>
      <c r="Q135" s="139">
        <v>7.2</v>
      </c>
      <c r="R135" s="139">
        <v>6.1</v>
      </c>
      <c r="S135" s="139">
        <v>38.4</v>
      </c>
      <c r="T135" s="57">
        <v>237</v>
      </c>
      <c r="U135" s="57">
        <v>0</v>
      </c>
      <c r="V135" s="57">
        <v>78</v>
      </c>
      <c r="W135" s="169">
        <v>0.02</v>
      </c>
      <c r="X135" s="169">
        <v>7.0000000000000007E-2</v>
      </c>
      <c r="Y135" s="139">
        <v>18.2</v>
      </c>
      <c r="Z135" s="139">
        <v>1.5</v>
      </c>
      <c r="AA135" s="139">
        <v>46.5</v>
      </c>
      <c r="AB135" s="57">
        <v>83</v>
      </c>
      <c r="AC135" s="44">
        <v>291</v>
      </c>
      <c r="AD135" s="4" t="s">
        <v>28</v>
      </c>
    </row>
    <row r="136" spans="1:30" ht="21.75" customHeight="1" x14ac:dyDescent="0.25">
      <c r="A136" s="40">
        <v>537</v>
      </c>
      <c r="B136" s="40" t="s">
        <v>50</v>
      </c>
      <c r="C136" s="48">
        <v>200</v>
      </c>
      <c r="D136" s="175">
        <v>0.3</v>
      </c>
      <c r="E136" s="175">
        <v>0</v>
      </c>
      <c r="F136" s="76">
        <v>22</v>
      </c>
      <c r="G136" s="76">
        <v>89</v>
      </c>
      <c r="H136" s="175">
        <v>2.2000000000000002</v>
      </c>
      <c r="I136" s="76">
        <v>0</v>
      </c>
      <c r="J136" s="76">
        <v>0</v>
      </c>
      <c r="K136" s="76">
        <v>0</v>
      </c>
      <c r="L136" s="76">
        <v>0</v>
      </c>
      <c r="M136" s="76">
        <v>0</v>
      </c>
      <c r="N136" s="76">
        <v>0</v>
      </c>
      <c r="O136" s="76">
        <v>0</v>
      </c>
      <c r="P136" s="107">
        <v>200</v>
      </c>
      <c r="Q136" s="175">
        <v>0.3</v>
      </c>
      <c r="R136" s="76">
        <v>0</v>
      </c>
      <c r="S136" s="76">
        <v>22</v>
      </c>
      <c r="T136" s="76">
        <v>89</v>
      </c>
      <c r="U136" s="76">
        <v>0</v>
      </c>
      <c r="V136" s="76">
        <v>0</v>
      </c>
      <c r="W136" s="76">
        <v>0</v>
      </c>
      <c r="X136" s="76">
        <v>0</v>
      </c>
      <c r="Y136" s="76">
        <v>0</v>
      </c>
      <c r="Z136" s="76">
        <v>0</v>
      </c>
      <c r="AA136" s="76">
        <v>0</v>
      </c>
      <c r="AB136" s="76">
        <v>0</v>
      </c>
      <c r="AC136" s="40">
        <v>537</v>
      </c>
      <c r="AD136" s="4" t="s">
        <v>28</v>
      </c>
    </row>
    <row r="137" spans="1:30" ht="21.75" customHeight="1" x14ac:dyDescent="0.25">
      <c r="A137" s="40">
        <v>108</v>
      </c>
      <c r="B137" s="44" t="s">
        <v>49</v>
      </c>
      <c r="C137" s="42">
        <v>40</v>
      </c>
      <c r="D137" s="170">
        <v>0.8</v>
      </c>
      <c r="E137" s="170">
        <v>0.4</v>
      </c>
      <c r="F137" s="170">
        <v>17.600000000000001</v>
      </c>
      <c r="G137" s="102">
        <v>77</v>
      </c>
      <c r="H137" s="102">
        <v>0</v>
      </c>
      <c r="I137" s="102">
        <v>0</v>
      </c>
      <c r="J137" s="171">
        <v>0.04</v>
      </c>
      <c r="K137" s="102">
        <v>0</v>
      </c>
      <c r="L137" s="170">
        <v>6.8</v>
      </c>
      <c r="M137" s="170">
        <v>0.4</v>
      </c>
      <c r="N137" s="170">
        <v>4.8</v>
      </c>
      <c r="O137" s="170">
        <v>22.8</v>
      </c>
      <c r="P137" s="105">
        <v>60</v>
      </c>
      <c r="Q137" s="170">
        <v>1.2</v>
      </c>
      <c r="R137" s="170">
        <v>0.6</v>
      </c>
      <c r="S137" s="170">
        <v>24.6</v>
      </c>
      <c r="T137" s="102">
        <v>114</v>
      </c>
      <c r="U137" s="102">
        <v>0</v>
      </c>
      <c r="V137" s="102">
        <v>0</v>
      </c>
      <c r="W137" s="171">
        <v>0.06</v>
      </c>
      <c r="X137" s="102">
        <v>0</v>
      </c>
      <c r="Y137" s="170">
        <v>10.199999999999999</v>
      </c>
      <c r="Z137" s="170">
        <v>0.55000000000000004</v>
      </c>
      <c r="AA137" s="170">
        <v>7.2</v>
      </c>
      <c r="AB137" s="170">
        <v>34.200000000000003</v>
      </c>
      <c r="AC137" s="40">
        <v>108</v>
      </c>
      <c r="AD137" s="4" t="s">
        <v>28</v>
      </c>
    </row>
    <row r="138" spans="1:30" ht="20.25" customHeight="1" x14ac:dyDescent="0.25">
      <c r="A138" s="40">
        <v>116</v>
      </c>
      <c r="B138" s="40" t="s">
        <v>51</v>
      </c>
      <c r="C138" s="167">
        <v>40</v>
      </c>
      <c r="D138" s="200">
        <v>0.9</v>
      </c>
      <c r="E138" s="176">
        <v>0.5</v>
      </c>
      <c r="F138" s="176">
        <v>15.1</v>
      </c>
      <c r="G138" s="56">
        <v>69</v>
      </c>
      <c r="H138" s="56">
        <v>0</v>
      </c>
      <c r="I138" s="56">
        <v>0</v>
      </c>
      <c r="J138" s="177">
        <v>0.03</v>
      </c>
      <c r="K138" s="56">
        <v>0</v>
      </c>
      <c r="L138" s="56">
        <v>14</v>
      </c>
      <c r="M138" s="176">
        <v>1.1000000000000001</v>
      </c>
      <c r="N138" s="176">
        <v>7.6</v>
      </c>
      <c r="O138" s="176">
        <v>30.8</v>
      </c>
      <c r="P138" s="107">
        <v>60</v>
      </c>
      <c r="Q138" s="139">
        <v>1.4</v>
      </c>
      <c r="R138" s="139">
        <v>0.8</v>
      </c>
      <c r="S138" s="139">
        <v>15.1</v>
      </c>
      <c r="T138" s="57">
        <v>69</v>
      </c>
      <c r="U138" s="57">
        <v>0</v>
      </c>
      <c r="V138" s="57">
        <v>0</v>
      </c>
      <c r="W138" s="169">
        <v>0.03</v>
      </c>
      <c r="X138" s="57">
        <v>0</v>
      </c>
      <c r="Y138" s="57">
        <v>14</v>
      </c>
      <c r="Z138" s="139">
        <v>1.7</v>
      </c>
      <c r="AA138" s="139">
        <v>7.6</v>
      </c>
      <c r="AB138" s="139">
        <v>30.8</v>
      </c>
      <c r="AC138" s="40">
        <v>116</v>
      </c>
      <c r="AD138" s="4" t="s">
        <v>28</v>
      </c>
    </row>
    <row r="139" spans="1:30" ht="21.75" customHeight="1" x14ac:dyDescent="0.25">
      <c r="A139" s="40"/>
      <c r="B139" s="46" t="s">
        <v>15</v>
      </c>
      <c r="C139" s="168">
        <v>795</v>
      </c>
      <c r="D139" s="209">
        <v>21.2</v>
      </c>
      <c r="E139" s="190">
        <f t="shared" ref="E139" si="49">SUM(E132:E138)</f>
        <v>26.199999999999996</v>
      </c>
      <c r="F139" s="190">
        <v>105.6</v>
      </c>
      <c r="G139" s="109">
        <v>742</v>
      </c>
      <c r="H139" s="190">
        <v>24.2</v>
      </c>
      <c r="I139" s="109">
        <f t="shared" ref="I139:O139" si="50">SUM(I132:I138)</f>
        <v>79</v>
      </c>
      <c r="J139" s="190">
        <f t="shared" si="50"/>
        <v>0.32999999999999996</v>
      </c>
      <c r="K139" s="190">
        <f t="shared" si="50"/>
        <v>0.32</v>
      </c>
      <c r="L139" s="109">
        <v>105</v>
      </c>
      <c r="M139" s="190">
        <v>4.3</v>
      </c>
      <c r="N139" s="109">
        <v>118</v>
      </c>
      <c r="O139" s="109">
        <f t="shared" si="50"/>
        <v>295.5</v>
      </c>
      <c r="P139" s="163">
        <v>845</v>
      </c>
      <c r="Q139" s="109">
        <f t="shared" ref="Q139:Z139" si="51">SUM(Q132:Q138)</f>
        <v>24.299999999999997</v>
      </c>
      <c r="R139" s="109">
        <f t="shared" si="51"/>
        <v>29.2</v>
      </c>
      <c r="S139" s="109">
        <v>133</v>
      </c>
      <c r="T139" s="109">
        <v>888</v>
      </c>
      <c r="U139" s="190">
        <v>25.3</v>
      </c>
      <c r="V139" s="109">
        <v>92</v>
      </c>
      <c r="W139" s="191">
        <f t="shared" si="51"/>
        <v>0.36</v>
      </c>
      <c r="X139" s="191">
        <v>0.35</v>
      </c>
      <c r="Y139" s="109">
        <v>128</v>
      </c>
      <c r="Z139" s="109">
        <f t="shared" si="51"/>
        <v>6.05</v>
      </c>
      <c r="AA139" s="109">
        <v>137</v>
      </c>
      <c r="AB139" s="109">
        <v>335</v>
      </c>
      <c r="AC139" s="40"/>
      <c r="AD139" s="4"/>
    </row>
    <row r="140" spans="1:30" x14ac:dyDescent="0.25">
      <c r="A140" s="40"/>
      <c r="B140" s="53" t="s">
        <v>16</v>
      </c>
      <c r="C140" s="72"/>
      <c r="D140" s="56">
        <f t="shared" ref="D140:O140" si="52">D130+D139</f>
        <v>45.9</v>
      </c>
      <c r="E140" s="56">
        <f t="shared" si="52"/>
        <v>46.8</v>
      </c>
      <c r="F140" s="56">
        <f t="shared" si="52"/>
        <v>180.1</v>
      </c>
      <c r="G140" s="56">
        <f t="shared" si="52"/>
        <v>1324.2</v>
      </c>
      <c r="H140" s="56">
        <f t="shared" si="52"/>
        <v>33.799999999999997</v>
      </c>
      <c r="I140" s="56">
        <f t="shared" si="52"/>
        <v>363</v>
      </c>
      <c r="J140" s="176">
        <f t="shared" si="52"/>
        <v>0.62999999999999989</v>
      </c>
      <c r="K140" s="176">
        <f t="shared" si="52"/>
        <v>0.72</v>
      </c>
      <c r="L140" s="56">
        <f t="shared" si="52"/>
        <v>565</v>
      </c>
      <c r="M140" s="176">
        <f t="shared" si="52"/>
        <v>7.1999999999999993</v>
      </c>
      <c r="N140" s="56">
        <v>143</v>
      </c>
      <c r="O140" s="56">
        <f t="shared" si="52"/>
        <v>627.5</v>
      </c>
      <c r="P140" s="56"/>
      <c r="Q140" s="56">
        <f t="shared" ref="Q140:AB140" si="53">Q130+Q139</f>
        <v>52.3</v>
      </c>
      <c r="R140" s="56">
        <f t="shared" si="53"/>
        <v>52.4</v>
      </c>
      <c r="S140" s="56">
        <f t="shared" si="53"/>
        <v>213</v>
      </c>
      <c r="T140" s="56">
        <f t="shared" si="53"/>
        <v>1526</v>
      </c>
      <c r="U140" s="56">
        <f t="shared" si="53"/>
        <v>35.1</v>
      </c>
      <c r="V140" s="56">
        <f t="shared" si="53"/>
        <v>450</v>
      </c>
      <c r="W140" s="176">
        <f t="shared" si="53"/>
        <v>0.64</v>
      </c>
      <c r="X140" s="176">
        <f t="shared" si="53"/>
        <v>0.85</v>
      </c>
      <c r="Y140" s="56">
        <f t="shared" si="53"/>
        <v>646</v>
      </c>
      <c r="Z140" s="56">
        <f t="shared" si="53"/>
        <v>10.050000000000001</v>
      </c>
      <c r="AA140" s="56">
        <f t="shared" si="53"/>
        <v>167.4</v>
      </c>
      <c r="AB140" s="56">
        <f t="shared" si="53"/>
        <v>694.2</v>
      </c>
      <c r="AC140" s="40"/>
      <c r="AD140" s="40"/>
    </row>
    <row r="141" spans="1:30" x14ac:dyDescent="0.25">
      <c r="A141" s="40"/>
      <c r="B141" s="41"/>
      <c r="C141" s="42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105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40"/>
      <c r="AD141" s="4"/>
    </row>
    <row r="142" spans="1:30" ht="15.75" x14ac:dyDescent="0.25">
      <c r="A142" s="32"/>
      <c r="B142" s="34" t="s">
        <v>38</v>
      </c>
      <c r="D142" s="9"/>
      <c r="E142" s="9"/>
      <c r="F142" s="9"/>
      <c r="G142" s="9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2"/>
      <c r="AD142" s="32"/>
    </row>
    <row r="143" spans="1:30" ht="15.75" x14ac:dyDescent="0.25">
      <c r="A143" s="33"/>
      <c r="B143" s="34" t="s">
        <v>26</v>
      </c>
      <c r="C143" s="6"/>
      <c r="D143" s="5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33"/>
      <c r="AD143" s="33"/>
    </row>
    <row r="144" spans="1:30" ht="15" customHeight="1" x14ac:dyDescent="0.25">
      <c r="A144" s="33"/>
      <c r="B144" s="34" t="s">
        <v>43</v>
      </c>
      <c r="C144" s="13"/>
      <c r="D144" s="5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33"/>
      <c r="AD144" s="33"/>
    </row>
    <row r="145" spans="1:30" ht="25.5" customHeight="1" x14ac:dyDescent="0.25">
      <c r="A145" s="11" t="s">
        <v>24</v>
      </c>
      <c r="B145" s="28" t="s">
        <v>0</v>
      </c>
      <c r="C145" s="24" t="s">
        <v>17</v>
      </c>
      <c r="D145" s="211" t="s">
        <v>13</v>
      </c>
      <c r="E145" s="212"/>
      <c r="F145" s="212"/>
      <c r="G145" s="213"/>
      <c r="H145" s="210" t="s">
        <v>1</v>
      </c>
      <c r="I145" s="210"/>
      <c r="J145" s="210"/>
      <c r="K145" s="210"/>
      <c r="L145" s="210" t="s">
        <v>14</v>
      </c>
      <c r="M145" s="210"/>
      <c r="N145" s="210"/>
      <c r="O145" s="210"/>
      <c r="P145" s="24" t="s">
        <v>18</v>
      </c>
      <c r="Q145" s="211" t="s">
        <v>13</v>
      </c>
      <c r="R145" s="212"/>
      <c r="S145" s="212"/>
      <c r="T145" s="213"/>
      <c r="U145" s="210" t="s">
        <v>1</v>
      </c>
      <c r="V145" s="210"/>
      <c r="W145" s="210"/>
      <c r="X145" s="210"/>
      <c r="Y145" s="210" t="s">
        <v>14</v>
      </c>
      <c r="Z145" s="210"/>
      <c r="AA145" s="210"/>
      <c r="AB145" s="210"/>
      <c r="AC145" s="11" t="s">
        <v>24</v>
      </c>
      <c r="AD145" s="88" t="s">
        <v>29</v>
      </c>
    </row>
    <row r="146" spans="1:30" ht="28.5" customHeight="1" x14ac:dyDescent="0.25">
      <c r="A146" s="4"/>
      <c r="B146" s="37" t="s">
        <v>2</v>
      </c>
      <c r="C146" s="28" t="s">
        <v>11</v>
      </c>
      <c r="D146" s="1" t="s">
        <v>3</v>
      </c>
      <c r="E146" s="1" t="s">
        <v>4</v>
      </c>
      <c r="F146" s="1" t="s">
        <v>5</v>
      </c>
      <c r="G146" s="1" t="s">
        <v>10</v>
      </c>
      <c r="H146" s="1" t="s">
        <v>7</v>
      </c>
      <c r="I146" s="1" t="s">
        <v>19</v>
      </c>
      <c r="J146" s="1" t="s">
        <v>6</v>
      </c>
      <c r="K146" s="1" t="s">
        <v>59</v>
      </c>
      <c r="L146" s="1" t="s">
        <v>8</v>
      </c>
      <c r="M146" s="1" t="s">
        <v>12</v>
      </c>
      <c r="N146" s="1" t="s">
        <v>21</v>
      </c>
      <c r="O146" s="1" t="s">
        <v>20</v>
      </c>
      <c r="P146" s="28" t="s">
        <v>11</v>
      </c>
      <c r="Q146" s="1" t="s">
        <v>3</v>
      </c>
      <c r="R146" s="1" t="s">
        <v>4</v>
      </c>
      <c r="S146" s="1" t="s">
        <v>5</v>
      </c>
      <c r="T146" s="1" t="s">
        <v>10</v>
      </c>
      <c r="U146" s="1" t="s">
        <v>7</v>
      </c>
      <c r="V146" s="1" t="s">
        <v>19</v>
      </c>
      <c r="W146" s="1" t="s">
        <v>6</v>
      </c>
      <c r="X146" s="1" t="s">
        <v>59</v>
      </c>
      <c r="Y146" s="1" t="s">
        <v>8</v>
      </c>
      <c r="Z146" s="1" t="s">
        <v>12</v>
      </c>
      <c r="AA146" s="1" t="s">
        <v>21</v>
      </c>
      <c r="AB146" s="1" t="s">
        <v>20</v>
      </c>
      <c r="AC146" s="4"/>
      <c r="AD146" s="4"/>
    </row>
    <row r="147" spans="1:30" ht="26.25" customHeight="1" x14ac:dyDescent="0.25">
      <c r="A147" s="178" t="s">
        <v>146</v>
      </c>
      <c r="B147" s="41" t="s">
        <v>145</v>
      </c>
      <c r="C147" s="42">
        <v>80</v>
      </c>
      <c r="D147" s="139">
        <v>1.3</v>
      </c>
      <c r="E147" s="139">
        <v>4</v>
      </c>
      <c r="F147" s="139">
        <v>7.8</v>
      </c>
      <c r="G147" s="57">
        <v>72</v>
      </c>
      <c r="H147" s="57">
        <v>16</v>
      </c>
      <c r="I147" s="139">
        <v>9.8000000000000007</v>
      </c>
      <c r="J147" s="169">
        <v>0.02</v>
      </c>
      <c r="K147" s="169">
        <v>0.02</v>
      </c>
      <c r="L147" s="139">
        <v>21.6</v>
      </c>
      <c r="M147" s="139">
        <v>0.3</v>
      </c>
      <c r="N147" s="57">
        <v>8</v>
      </c>
      <c r="O147" s="139">
        <v>15.2</v>
      </c>
      <c r="P147" s="105">
        <v>100</v>
      </c>
      <c r="Q147" s="139">
        <f>D147/20*25</f>
        <v>1.625</v>
      </c>
      <c r="R147" s="57">
        <v>5</v>
      </c>
      <c r="S147" s="139">
        <v>9.6999999999999993</v>
      </c>
      <c r="T147" s="57">
        <f t="shared" ref="T147" si="54">G147/20*25</f>
        <v>90</v>
      </c>
      <c r="U147" s="57">
        <v>18</v>
      </c>
      <c r="V147" s="139">
        <v>12.2</v>
      </c>
      <c r="W147" s="169">
        <v>0.02</v>
      </c>
      <c r="X147" s="169">
        <v>0.02</v>
      </c>
      <c r="Y147" s="57">
        <v>27</v>
      </c>
      <c r="Z147" s="139">
        <f t="shared" ref="Z147" si="55">M147/20*25</f>
        <v>0.375</v>
      </c>
      <c r="AA147" s="57">
        <v>10</v>
      </c>
      <c r="AB147" s="57">
        <v>19</v>
      </c>
      <c r="AC147" s="40">
        <v>266</v>
      </c>
      <c r="AD147" s="4" t="s">
        <v>28</v>
      </c>
    </row>
    <row r="148" spans="1:30" ht="31.5" customHeight="1" x14ac:dyDescent="0.25">
      <c r="A148" s="40" t="s">
        <v>147</v>
      </c>
      <c r="B148" s="41" t="s">
        <v>148</v>
      </c>
      <c r="C148" s="42" t="s">
        <v>27</v>
      </c>
      <c r="D148" s="139">
        <v>14.1</v>
      </c>
      <c r="E148" s="139">
        <v>11.8</v>
      </c>
      <c r="F148" s="139">
        <v>11.7</v>
      </c>
      <c r="G148" s="57">
        <v>209</v>
      </c>
      <c r="H148" s="139">
        <v>1.5</v>
      </c>
      <c r="I148" s="57">
        <v>144</v>
      </c>
      <c r="J148" s="139">
        <v>0.4</v>
      </c>
      <c r="K148" s="169">
        <v>0.01</v>
      </c>
      <c r="L148" s="57">
        <v>129</v>
      </c>
      <c r="M148" s="139">
        <v>1.7</v>
      </c>
      <c r="N148" s="139">
        <v>23.2</v>
      </c>
      <c r="O148" s="139">
        <v>176.5</v>
      </c>
      <c r="P148" s="42" t="s">
        <v>27</v>
      </c>
      <c r="Q148" s="139">
        <v>14.1</v>
      </c>
      <c r="R148" s="139">
        <v>11.8</v>
      </c>
      <c r="S148" s="139">
        <v>11.7</v>
      </c>
      <c r="T148" s="57">
        <v>209</v>
      </c>
      <c r="U148" s="139">
        <v>1.5</v>
      </c>
      <c r="V148" s="57">
        <v>144</v>
      </c>
      <c r="W148" s="139">
        <v>0.4</v>
      </c>
      <c r="X148" s="169">
        <v>0.01</v>
      </c>
      <c r="Y148" s="57">
        <v>129</v>
      </c>
      <c r="Z148" s="139">
        <v>1.7</v>
      </c>
      <c r="AA148" s="139">
        <v>23.2</v>
      </c>
      <c r="AB148" s="139">
        <v>176.5</v>
      </c>
      <c r="AC148" s="40">
        <v>496</v>
      </c>
      <c r="AD148" s="4" t="s">
        <v>28</v>
      </c>
    </row>
    <row r="149" spans="1:30" ht="26.25" x14ac:dyDescent="0.25">
      <c r="A149" s="40" t="s">
        <v>149</v>
      </c>
      <c r="B149" s="41" t="s">
        <v>188</v>
      </c>
      <c r="C149" s="42">
        <v>150</v>
      </c>
      <c r="D149" s="170">
        <v>3.5</v>
      </c>
      <c r="E149" s="170">
        <v>3.2</v>
      </c>
      <c r="F149" s="170">
        <v>37.299999999999997</v>
      </c>
      <c r="G149" s="102">
        <v>192</v>
      </c>
      <c r="H149" s="170">
        <v>2.8</v>
      </c>
      <c r="I149" s="170">
        <v>32.799999999999997</v>
      </c>
      <c r="J149" s="102">
        <v>0</v>
      </c>
      <c r="K149" s="171">
        <v>0.04</v>
      </c>
      <c r="L149" s="170">
        <v>16.5</v>
      </c>
      <c r="M149" s="170">
        <v>0.4</v>
      </c>
      <c r="N149" s="170">
        <v>6.3</v>
      </c>
      <c r="O149" s="170">
        <v>13.1</v>
      </c>
      <c r="P149" s="105">
        <v>200</v>
      </c>
      <c r="Q149" s="170">
        <v>4.4000000000000004</v>
      </c>
      <c r="R149" s="170">
        <v>3.8</v>
      </c>
      <c r="S149" s="170">
        <v>48.1</v>
      </c>
      <c r="T149" s="102">
        <v>244</v>
      </c>
      <c r="U149" s="170">
        <v>3.3</v>
      </c>
      <c r="V149" s="102">
        <v>49</v>
      </c>
      <c r="W149" s="102">
        <v>0</v>
      </c>
      <c r="X149" s="171">
        <v>0.05</v>
      </c>
      <c r="Y149" s="102">
        <v>22</v>
      </c>
      <c r="Z149" s="170">
        <v>0.5</v>
      </c>
      <c r="AA149" s="170">
        <v>8.4</v>
      </c>
      <c r="AB149" s="170">
        <v>17.399999999999999</v>
      </c>
      <c r="AC149" s="40">
        <v>108</v>
      </c>
      <c r="AD149" s="4" t="s">
        <v>28</v>
      </c>
    </row>
    <row r="150" spans="1:30" s="26" customFormat="1" x14ac:dyDescent="0.25">
      <c r="A150" s="40" t="s">
        <v>81</v>
      </c>
      <c r="B150" s="44" t="s">
        <v>42</v>
      </c>
      <c r="C150" s="156">
        <v>200</v>
      </c>
      <c r="D150" s="170">
        <v>0.1</v>
      </c>
      <c r="E150" s="170">
        <v>0</v>
      </c>
      <c r="F150" s="170">
        <v>12.6</v>
      </c>
      <c r="G150" s="102">
        <v>51</v>
      </c>
      <c r="H150" s="102">
        <v>0</v>
      </c>
      <c r="I150" s="102">
        <v>0</v>
      </c>
      <c r="J150" s="102">
        <v>0</v>
      </c>
      <c r="K150" s="171">
        <v>0.01</v>
      </c>
      <c r="L150" s="170">
        <v>0.2</v>
      </c>
      <c r="M150" s="102">
        <v>0</v>
      </c>
      <c r="N150" s="102">
        <v>0</v>
      </c>
      <c r="O150" s="102">
        <v>0</v>
      </c>
      <c r="P150" s="105">
        <v>200</v>
      </c>
      <c r="Q150" s="170">
        <v>0.1</v>
      </c>
      <c r="R150" s="102">
        <v>0</v>
      </c>
      <c r="S150" s="170">
        <v>12.6</v>
      </c>
      <c r="T150" s="102">
        <v>51</v>
      </c>
      <c r="U150" s="102">
        <v>0</v>
      </c>
      <c r="V150" s="102">
        <v>0</v>
      </c>
      <c r="W150" s="102">
        <v>0</v>
      </c>
      <c r="X150" s="171">
        <v>0.01</v>
      </c>
      <c r="Y150" s="170">
        <v>0.2</v>
      </c>
      <c r="Z150" s="102">
        <v>0</v>
      </c>
      <c r="AA150" s="102">
        <v>0</v>
      </c>
      <c r="AB150" s="102">
        <v>0</v>
      </c>
      <c r="AC150" s="40"/>
      <c r="AD150" s="4"/>
    </row>
    <row r="151" spans="1:30" x14ac:dyDescent="0.25">
      <c r="A151" s="40"/>
      <c r="B151" s="44" t="s">
        <v>49</v>
      </c>
      <c r="C151" s="156">
        <v>20</v>
      </c>
      <c r="D151" s="139">
        <v>0.4</v>
      </c>
      <c r="E151" s="139">
        <v>0.2</v>
      </c>
      <c r="F151" s="139">
        <v>8.8000000000000007</v>
      </c>
      <c r="G151" s="57">
        <v>38</v>
      </c>
      <c r="H151" s="57">
        <v>0</v>
      </c>
      <c r="I151" s="57">
        <v>0</v>
      </c>
      <c r="J151" s="169">
        <v>0.02</v>
      </c>
      <c r="K151" s="57">
        <v>0</v>
      </c>
      <c r="L151" s="139">
        <v>3.4</v>
      </c>
      <c r="M151" s="139">
        <v>0.2</v>
      </c>
      <c r="N151" s="139">
        <v>2.4</v>
      </c>
      <c r="O151" s="139">
        <v>11.4</v>
      </c>
      <c r="P151" s="157">
        <v>20</v>
      </c>
      <c r="Q151" s="139">
        <v>0.4</v>
      </c>
      <c r="R151" s="139">
        <v>0.2</v>
      </c>
      <c r="S151" s="139">
        <v>8.8000000000000007</v>
      </c>
      <c r="T151" s="57">
        <v>38</v>
      </c>
      <c r="U151" s="57">
        <v>0</v>
      </c>
      <c r="V151" s="57">
        <v>0</v>
      </c>
      <c r="W151" s="169">
        <v>0.02</v>
      </c>
      <c r="X151" s="57">
        <v>0</v>
      </c>
      <c r="Y151" s="139">
        <v>3.4</v>
      </c>
      <c r="Z151" s="139">
        <v>0.2</v>
      </c>
      <c r="AA151" s="139">
        <v>2.4</v>
      </c>
      <c r="AB151" s="139">
        <v>11.4</v>
      </c>
      <c r="AC151" s="40"/>
      <c r="AD151" s="4" t="s">
        <v>28</v>
      </c>
    </row>
    <row r="152" spans="1:30" x14ac:dyDescent="0.25">
      <c r="A152" s="40"/>
      <c r="B152" s="46" t="s">
        <v>15</v>
      </c>
      <c r="C152" s="160">
        <v>580</v>
      </c>
      <c r="D152" s="202">
        <f t="shared" ref="D152:O152" si="56">SUM(D147:D151)</f>
        <v>19.399999999999999</v>
      </c>
      <c r="E152" s="202">
        <f t="shared" si="56"/>
        <v>19.2</v>
      </c>
      <c r="F152" s="202">
        <f t="shared" si="56"/>
        <v>78.199999999999989</v>
      </c>
      <c r="G152" s="103">
        <v>563</v>
      </c>
      <c r="H152" s="202">
        <f t="shared" si="56"/>
        <v>20.3</v>
      </c>
      <c r="I152" s="103">
        <f t="shared" si="56"/>
        <v>186.60000000000002</v>
      </c>
      <c r="J152" s="202">
        <f t="shared" si="56"/>
        <v>0.44000000000000006</v>
      </c>
      <c r="K152" s="202">
        <f t="shared" si="56"/>
        <v>0.08</v>
      </c>
      <c r="L152" s="103">
        <f t="shared" si="56"/>
        <v>170.7</v>
      </c>
      <c r="M152" s="202">
        <f t="shared" si="56"/>
        <v>2.6</v>
      </c>
      <c r="N152" s="202">
        <f t="shared" si="56"/>
        <v>39.9</v>
      </c>
      <c r="O152" s="103">
        <f t="shared" si="56"/>
        <v>216.2</v>
      </c>
      <c r="P152" s="165">
        <v>650</v>
      </c>
      <c r="Q152" s="103">
        <f t="shared" ref="Q152:AB152" si="57">SUM(Q147:Q151)</f>
        <v>20.625</v>
      </c>
      <c r="R152" s="103">
        <f t="shared" si="57"/>
        <v>20.8</v>
      </c>
      <c r="S152" s="103">
        <f t="shared" si="57"/>
        <v>90.899999999999991</v>
      </c>
      <c r="T152" s="103">
        <v>633</v>
      </c>
      <c r="U152" s="202">
        <f t="shared" si="57"/>
        <v>22.8</v>
      </c>
      <c r="V152" s="103">
        <f t="shared" si="57"/>
        <v>205.2</v>
      </c>
      <c r="W152" s="202">
        <f t="shared" si="57"/>
        <v>0.44000000000000006</v>
      </c>
      <c r="X152" s="202">
        <f t="shared" si="57"/>
        <v>0.09</v>
      </c>
      <c r="Y152" s="103">
        <f t="shared" si="57"/>
        <v>181.6</v>
      </c>
      <c r="Z152" s="202">
        <f t="shared" si="57"/>
        <v>2.7750000000000004</v>
      </c>
      <c r="AA152" s="103">
        <f t="shared" si="57"/>
        <v>44</v>
      </c>
      <c r="AB152" s="103">
        <f t="shared" si="57"/>
        <v>224.3</v>
      </c>
      <c r="AC152" s="40"/>
      <c r="AD152" s="4"/>
    </row>
    <row r="153" spans="1:30" ht="27.75" customHeight="1" x14ac:dyDescent="0.25">
      <c r="A153" s="40"/>
      <c r="B153" s="69" t="s">
        <v>9</v>
      </c>
      <c r="C153" s="52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112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40"/>
      <c r="AD153" s="40"/>
    </row>
    <row r="154" spans="1:30" x14ac:dyDescent="0.25">
      <c r="A154" s="44" t="s">
        <v>150</v>
      </c>
      <c r="B154" s="41" t="s">
        <v>151</v>
      </c>
      <c r="C154" s="47">
        <v>80</v>
      </c>
      <c r="D154" s="139">
        <v>0.6</v>
      </c>
      <c r="E154" s="139">
        <v>4.0999999999999996</v>
      </c>
      <c r="F154" s="139">
        <v>2</v>
      </c>
      <c r="G154" s="57">
        <v>47</v>
      </c>
      <c r="H154" s="170">
        <v>4</v>
      </c>
      <c r="I154" s="102">
        <v>10</v>
      </c>
      <c r="J154" s="171">
        <v>0.02</v>
      </c>
      <c r="K154" s="171">
        <v>0.02</v>
      </c>
      <c r="L154" s="170">
        <v>13.6</v>
      </c>
      <c r="M154" s="170">
        <v>0.4</v>
      </c>
      <c r="N154" s="170">
        <v>11.2</v>
      </c>
      <c r="O154" s="102">
        <v>24</v>
      </c>
      <c r="P154" s="106">
        <v>100</v>
      </c>
      <c r="Q154" s="139">
        <v>0.6</v>
      </c>
      <c r="R154" s="139">
        <v>4.0999999999999996</v>
      </c>
      <c r="S154" s="57">
        <v>2</v>
      </c>
      <c r="T154" s="57">
        <v>47</v>
      </c>
      <c r="U154" s="57">
        <v>4</v>
      </c>
      <c r="V154" s="57">
        <v>10</v>
      </c>
      <c r="W154" s="169">
        <v>0.02</v>
      </c>
      <c r="X154" s="169">
        <v>0.02</v>
      </c>
      <c r="Y154" s="139">
        <v>13.6</v>
      </c>
      <c r="Z154" s="139">
        <v>0.4</v>
      </c>
      <c r="AA154" s="139">
        <v>11.2</v>
      </c>
      <c r="AB154" s="57">
        <v>24</v>
      </c>
      <c r="AC154" s="44">
        <v>76</v>
      </c>
      <c r="AD154" s="4" t="s">
        <v>28</v>
      </c>
    </row>
    <row r="155" spans="1:30" ht="26.25" x14ac:dyDescent="0.25">
      <c r="A155" s="40" t="s">
        <v>152</v>
      </c>
      <c r="B155" s="50" t="s">
        <v>153</v>
      </c>
      <c r="C155" s="48" t="s">
        <v>87</v>
      </c>
      <c r="D155" s="139">
        <v>4.3</v>
      </c>
      <c r="E155" s="139">
        <v>6.1</v>
      </c>
      <c r="F155" s="139">
        <v>10.5</v>
      </c>
      <c r="G155" s="57">
        <v>114</v>
      </c>
      <c r="H155" s="139">
        <v>7.3</v>
      </c>
      <c r="I155" s="139">
        <v>57.5</v>
      </c>
      <c r="J155" s="57">
        <v>0</v>
      </c>
      <c r="K155" s="169">
        <v>0.01</v>
      </c>
      <c r="L155" s="57">
        <v>124</v>
      </c>
      <c r="M155" s="139">
        <v>1.2</v>
      </c>
      <c r="N155" s="139">
        <v>25.2</v>
      </c>
      <c r="O155" s="139">
        <v>65.3</v>
      </c>
      <c r="P155" s="107" t="s">
        <v>87</v>
      </c>
      <c r="Q155" s="139">
        <v>4.3</v>
      </c>
      <c r="R155" s="139">
        <v>6.1</v>
      </c>
      <c r="S155" s="139">
        <v>10.5</v>
      </c>
      <c r="T155" s="57">
        <v>114</v>
      </c>
      <c r="U155" s="139">
        <v>7.3</v>
      </c>
      <c r="V155" s="139">
        <v>57.5</v>
      </c>
      <c r="W155" s="57">
        <v>0</v>
      </c>
      <c r="X155" s="169">
        <v>0.01</v>
      </c>
      <c r="Y155" s="57">
        <v>124</v>
      </c>
      <c r="Z155" s="139">
        <v>1.2</v>
      </c>
      <c r="AA155" s="139">
        <v>25.2</v>
      </c>
      <c r="AB155" s="139">
        <v>65.3</v>
      </c>
      <c r="AC155" s="40">
        <v>153</v>
      </c>
      <c r="AD155" s="4" t="s">
        <v>28</v>
      </c>
    </row>
    <row r="156" spans="1:30" ht="25.5" customHeight="1" x14ac:dyDescent="0.25">
      <c r="A156" s="97" t="s">
        <v>117</v>
      </c>
      <c r="B156" s="65" t="s">
        <v>116</v>
      </c>
      <c r="C156" s="78">
        <v>90</v>
      </c>
      <c r="D156" s="85">
        <v>10.199999999999999</v>
      </c>
      <c r="E156" s="85">
        <v>11.1</v>
      </c>
      <c r="F156" s="85">
        <v>11.9</v>
      </c>
      <c r="G156" s="86">
        <v>188</v>
      </c>
      <c r="H156" s="173">
        <v>0.1</v>
      </c>
      <c r="I156" s="100">
        <v>44</v>
      </c>
      <c r="J156" s="174">
        <v>0.18</v>
      </c>
      <c r="K156" s="174">
        <v>0.17</v>
      </c>
      <c r="L156" s="100">
        <v>124</v>
      </c>
      <c r="M156" s="173">
        <v>0.7</v>
      </c>
      <c r="N156" s="173">
        <v>21.5</v>
      </c>
      <c r="O156" s="100">
        <v>102</v>
      </c>
      <c r="P156" s="131">
        <v>100</v>
      </c>
      <c r="Q156" s="85">
        <v>11.9</v>
      </c>
      <c r="R156" s="85">
        <v>12.4</v>
      </c>
      <c r="S156" s="85">
        <v>12.7</v>
      </c>
      <c r="T156" s="86">
        <v>210</v>
      </c>
      <c r="U156" s="173">
        <v>0.1</v>
      </c>
      <c r="V156" s="100">
        <v>58</v>
      </c>
      <c r="W156" s="173">
        <v>0.2</v>
      </c>
      <c r="X156" s="174">
        <v>0.19</v>
      </c>
      <c r="Y156" s="100">
        <v>131</v>
      </c>
      <c r="Z156" s="173">
        <v>1.8</v>
      </c>
      <c r="AA156" s="173">
        <v>23.9</v>
      </c>
      <c r="AB156" s="173">
        <v>130.5</v>
      </c>
      <c r="AC156" s="97" t="s">
        <v>31</v>
      </c>
      <c r="AD156" s="4" t="s">
        <v>28</v>
      </c>
    </row>
    <row r="157" spans="1:30" ht="27.75" customHeight="1" x14ac:dyDescent="0.25">
      <c r="A157" s="44" t="s">
        <v>154</v>
      </c>
      <c r="B157" s="41" t="s">
        <v>155</v>
      </c>
      <c r="C157" s="47">
        <v>150</v>
      </c>
      <c r="D157" s="139">
        <v>2.9</v>
      </c>
      <c r="E157" s="139">
        <v>5.8</v>
      </c>
      <c r="F157" s="139">
        <v>23.2</v>
      </c>
      <c r="G157" s="57">
        <v>157</v>
      </c>
      <c r="H157" s="139">
        <v>2.2000000000000002</v>
      </c>
      <c r="I157" s="57">
        <v>121</v>
      </c>
      <c r="J157" s="169">
        <v>0</v>
      </c>
      <c r="K157" s="169">
        <v>0.32</v>
      </c>
      <c r="L157" s="57">
        <v>87</v>
      </c>
      <c r="M157" s="139">
        <v>0.3</v>
      </c>
      <c r="N157" s="57">
        <v>24</v>
      </c>
      <c r="O157" s="57">
        <v>68</v>
      </c>
      <c r="P157" s="106">
        <v>180</v>
      </c>
      <c r="Q157" s="139">
        <v>3.4</v>
      </c>
      <c r="R157" s="139">
        <v>7.3</v>
      </c>
      <c r="S157" s="139">
        <v>25.1</v>
      </c>
      <c r="T157" s="57">
        <v>180</v>
      </c>
      <c r="U157" s="139">
        <v>2.6</v>
      </c>
      <c r="V157" s="57">
        <v>161</v>
      </c>
      <c r="W157" s="57">
        <v>0</v>
      </c>
      <c r="X157" s="169">
        <v>0.44</v>
      </c>
      <c r="Y157" s="57">
        <v>104</v>
      </c>
      <c r="Z157" s="139">
        <v>0.5</v>
      </c>
      <c r="AA157" s="139">
        <v>28.8</v>
      </c>
      <c r="AB157" s="139">
        <v>81.599999999999994</v>
      </c>
      <c r="AC157" s="44">
        <v>415</v>
      </c>
      <c r="AD157" s="4" t="s">
        <v>28</v>
      </c>
    </row>
    <row r="158" spans="1:30" ht="21" customHeight="1" x14ac:dyDescent="0.25">
      <c r="A158" s="40" t="s">
        <v>156</v>
      </c>
      <c r="B158" s="134" t="s">
        <v>55</v>
      </c>
      <c r="C158" s="138">
        <v>200</v>
      </c>
      <c r="D158" s="139">
        <v>0.9</v>
      </c>
      <c r="E158" s="57">
        <v>0</v>
      </c>
      <c r="F158" s="57">
        <v>29</v>
      </c>
      <c r="G158" s="57">
        <v>120</v>
      </c>
      <c r="H158" s="139">
        <v>0.3</v>
      </c>
      <c r="I158" s="57">
        <v>0</v>
      </c>
      <c r="J158" s="57">
        <v>0</v>
      </c>
      <c r="K158" s="169">
        <v>0.09</v>
      </c>
      <c r="L158" s="139">
        <v>25.7</v>
      </c>
      <c r="M158" s="57">
        <v>0</v>
      </c>
      <c r="N158" s="57">
        <v>0</v>
      </c>
      <c r="O158" s="139">
        <v>21.9</v>
      </c>
      <c r="P158" s="114">
        <v>200</v>
      </c>
      <c r="Q158" s="139">
        <f>D158</f>
        <v>0.9</v>
      </c>
      <c r="R158" s="57">
        <v>0</v>
      </c>
      <c r="S158" s="57">
        <f t="shared" ref="S158" si="58">F158</f>
        <v>29</v>
      </c>
      <c r="T158" s="57">
        <v>120</v>
      </c>
      <c r="U158" s="139">
        <f t="shared" ref="U158" si="59">H158</f>
        <v>0.3</v>
      </c>
      <c r="V158" s="57">
        <v>0</v>
      </c>
      <c r="W158" s="57">
        <v>0</v>
      </c>
      <c r="X158" s="169">
        <f t="shared" ref="X158" si="60">K158</f>
        <v>0.09</v>
      </c>
      <c r="Y158" s="139">
        <f t="shared" ref="Y158" si="61">L158</f>
        <v>25.7</v>
      </c>
      <c r="Z158" s="57">
        <v>0</v>
      </c>
      <c r="AA158" s="57">
        <v>0</v>
      </c>
      <c r="AB158" s="139">
        <f t="shared" ref="AB158" si="62">O158</f>
        <v>21.9</v>
      </c>
      <c r="AC158" s="40">
        <v>520</v>
      </c>
      <c r="AD158" s="4" t="s">
        <v>28</v>
      </c>
    </row>
    <row r="159" spans="1:30" ht="18" customHeight="1" x14ac:dyDescent="0.25">
      <c r="A159" s="40">
        <v>108</v>
      </c>
      <c r="B159" s="44" t="s">
        <v>49</v>
      </c>
      <c r="C159" s="42">
        <v>40</v>
      </c>
      <c r="D159" s="170">
        <v>0.8</v>
      </c>
      <c r="E159" s="170">
        <v>0.4</v>
      </c>
      <c r="F159" s="170">
        <v>17.600000000000001</v>
      </c>
      <c r="G159" s="102">
        <v>77</v>
      </c>
      <c r="H159" s="170">
        <v>0</v>
      </c>
      <c r="I159" s="102">
        <v>0</v>
      </c>
      <c r="J159" s="171">
        <v>0.04</v>
      </c>
      <c r="K159" s="102">
        <v>0</v>
      </c>
      <c r="L159" s="170">
        <v>6.8</v>
      </c>
      <c r="M159" s="170">
        <v>0.4</v>
      </c>
      <c r="N159" s="170">
        <v>4.8</v>
      </c>
      <c r="O159" s="170">
        <v>22.8</v>
      </c>
      <c r="P159" s="105">
        <v>60</v>
      </c>
      <c r="Q159" s="170">
        <v>1.2</v>
      </c>
      <c r="R159" s="170">
        <v>0.6</v>
      </c>
      <c r="S159" s="170">
        <v>26.4</v>
      </c>
      <c r="T159" s="102">
        <v>114</v>
      </c>
      <c r="U159" s="170">
        <v>0</v>
      </c>
      <c r="V159" s="102">
        <v>0</v>
      </c>
      <c r="W159" s="171">
        <v>0.06</v>
      </c>
      <c r="X159" s="102">
        <v>0</v>
      </c>
      <c r="Y159" s="170">
        <v>10.199999999999999</v>
      </c>
      <c r="Z159" s="170">
        <v>0.55000000000000004</v>
      </c>
      <c r="AA159" s="170">
        <v>7.2</v>
      </c>
      <c r="AB159" s="170">
        <v>34.200000000000003</v>
      </c>
      <c r="AC159" s="40">
        <v>108</v>
      </c>
      <c r="AD159" s="4" t="s">
        <v>28</v>
      </c>
    </row>
    <row r="160" spans="1:30" ht="18.75" customHeight="1" x14ac:dyDescent="0.25">
      <c r="A160" s="40">
        <v>116</v>
      </c>
      <c r="B160" s="40" t="s">
        <v>51</v>
      </c>
      <c r="C160" s="167">
        <v>40</v>
      </c>
      <c r="D160" s="176">
        <v>0.9</v>
      </c>
      <c r="E160" s="176">
        <v>0.5</v>
      </c>
      <c r="F160" s="176">
        <v>15.1</v>
      </c>
      <c r="G160" s="56">
        <v>69</v>
      </c>
      <c r="H160" s="56">
        <v>0</v>
      </c>
      <c r="I160" s="56">
        <v>0</v>
      </c>
      <c r="J160" s="177">
        <v>0.03</v>
      </c>
      <c r="K160" s="56">
        <v>0</v>
      </c>
      <c r="L160" s="56">
        <v>14</v>
      </c>
      <c r="M160" s="176">
        <v>1.1000000000000001</v>
      </c>
      <c r="N160" s="176">
        <v>7.6</v>
      </c>
      <c r="O160" s="176">
        <v>30.8</v>
      </c>
      <c r="P160" s="107">
        <v>60</v>
      </c>
      <c r="Q160" s="139">
        <v>1.4</v>
      </c>
      <c r="R160" s="139">
        <v>0.8</v>
      </c>
      <c r="S160" s="139">
        <v>22.7</v>
      </c>
      <c r="T160" s="57">
        <v>103</v>
      </c>
      <c r="U160" s="57">
        <v>0</v>
      </c>
      <c r="V160" s="57">
        <v>0</v>
      </c>
      <c r="W160" s="169">
        <v>0.05</v>
      </c>
      <c r="X160" s="57">
        <v>0</v>
      </c>
      <c r="Y160" s="57">
        <v>21</v>
      </c>
      <c r="Z160" s="139">
        <v>1.7</v>
      </c>
      <c r="AA160" s="139">
        <v>11.4</v>
      </c>
      <c r="AB160" s="139">
        <v>46.2</v>
      </c>
      <c r="AC160" s="40">
        <v>116</v>
      </c>
      <c r="AD160" s="4" t="s">
        <v>28</v>
      </c>
    </row>
    <row r="161" spans="1:30" ht="19.5" customHeight="1" x14ac:dyDescent="0.25">
      <c r="A161" s="44"/>
      <c r="B161" s="44"/>
      <c r="C161" s="156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105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44"/>
      <c r="AD161" s="4"/>
    </row>
    <row r="162" spans="1:30" ht="19.5" customHeight="1" x14ac:dyDescent="0.25">
      <c r="A162" s="40"/>
      <c r="B162" s="46" t="s">
        <v>15</v>
      </c>
      <c r="C162" s="162">
        <v>785</v>
      </c>
      <c r="D162" s="190">
        <v>21.2</v>
      </c>
      <c r="E162" s="190">
        <v>28.2</v>
      </c>
      <c r="F162" s="190">
        <v>120.6</v>
      </c>
      <c r="G162" s="109">
        <v>821</v>
      </c>
      <c r="H162" s="109">
        <v>12</v>
      </c>
      <c r="I162" s="109">
        <f t="shared" ref="I162:K162" si="63">SUM(I154:I161)</f>
        <v>232.5</v>
      </c>
      <c r="J162" s="190">
        <f t="shared" si="63"/>
        <v>0.27</v>
      </c>
      <c r="K162" s="190">
        <f t="shared" si="63"/>
        <v>0.61</v>
      </c>
      <c r="L162" s="109">
        <v>401</v>
      </c>
      <c r="M162" s="190">
        <v>4.3</v>
      </c>
      <c r="N162" s="109">
        <v>95</v>
      </c>
      <c r="O162" s="109">
        <v>341</v>
      </c>
      <c r="P162" s="163">
        <v>845</v>
      </c>
      <c r="Q162" s="109">
        <f>SUM(Q154:Q161)</f>
        <v>23.699999999999996</v>
      </c>
      <c r="R162" s="109">
        <v>32</v>
      </c>
      <c r="S162" s="109">
        <v>132</v>
      </c>
      <c r="T162" s="109">
        <v>912</v>
      </c>
      <c r="U162" s="109">
        <v>12</v>
      </c>
      <c r="V162" s="109">
        <v>288</v>
      </c>
      <c r="W162" s="190">
        <f t="shared" ref="W162:AA162" si="64">SUM(W154:W161)</f>
        <v>0.33</v>
      </c>
      <c r="X162" s="190">
        <f t="shared" si="64"/>
        <v>0.75</v>
      </c>
      <c r="Y162" s="109">
        <v>436</v>
      </c>
      <c r="Z162" s="190">
        <f t="shared" si="64"/>
        <v>6.15</v>
      </c>
      <c r="AA162" s="109">
        <f t="shared" si="64"/>
        <v>107.7</v>
      </c>
      <c r="AB162" s="109">
        <v>403</v>
      </c>
      <c r="AC162" s="40"/>
      <c r="AD162" s="40"/>
    </row>
    <row r="163" spans="1:30" s="26" customFormat="1" x14ac:dyDescent="0.25">
      <c r="A163" s="40"/>
      <c r="B163" s="53" t="s">
        <v>16</v>
      </c>
      <c r="C163" s="52"/>
      <c r="D163" s="56">
        <f t="shared" ref="D163:O163" si="65">D162+D152</f>
        <v>40.599999999999994</v>
      </c>
      <c r="E163" s="56">
        <f t="shared" si="65"/>
        <v>47.4</v>
      </c>
      <c r="F163" s="56">
        <f t="shared" si="65"/>
        <v>198.79999999999998</v>
      </c>
      <c r="G163" s="56">
        <f t="shared" si="65"/>
        <v>1384</v>
      </c>
      <c r="H163" s="56">
        <f t="shared" si="65"/>
        <v>32.299999999999997</v>
      </c>
      <c r="I163" s="56">
        <f t="shared" si="65"/>
        <v>419.1</v>
      </c>
      <c r="J163" s="176">
        <f t="shared" si="65"/>
        <v>0.71000000000000008</v>
      </c>
      <c r="K163" s="176">
        <f t="shared" si="65"/>
        <v>0.69</v>
      </c>
      <c r="L163" s="56">
        <f t="shared" si="65"/>
        <v>571.70000000000005</v>
      </c>
      <c r="M163" s="176">
        <f t="shared" si="65"/>
        <v>6.9</v>
      </c>
      <c r="N163" s="56">
        <f t="shared" si="65"/>
        <v>134.9</v>
      </c>
      <c r="O163" s="56">
        <f t="shared" si="65"/>
        <v>557.20000000000005</v>
      </c>
      <c r="P163" s="115"/>
      <c r="Q163" s="56">
        <v>45</v>
      </c>
      <c r="R163" s="56">
        <f t="shared" ref="R163:AB163" si="66">R162+R152</f>
        <v>52.8</v>
      </c>
      <c r="S163" s="56">
        <f t="shared" si="66"/>
        <v>222.89999999999998</v>
      </c>
      <c r="T163" s="56">
        <f t="shared" si="66"/>
        <v>1545</v>
      </c>
      <c r="U163" s="56">
        <f t="shared" si="66"/>
        <v>34.799999999999997</v>
      </c>
      <c r="V163" s="56">
        <v>494</v>
      </c>
      <c r="W163" s="176">
        <f t="shared" si="66"/>
        <v>0.77</v>
      </c>
      <c r="X163" s="176">
        <f t="shared" si="66"/>
        <v>0.84</v>
      </c>
      <c r="Y163" s="56">
        <f t="shared" si="66"/>
        <v>617.6</v>
      </c>
      <c r="Z163" s="56">
        <f t="shared" si="66"/>
        <v>8.9250000000000007</v>
      </c>
      <c r="AA163" s="56">
        <f t="shared" si="66"/>
        <v>151.69999999999999</v>
      </c>
      <c r="AB163" s="56">
        <f t="shared" si="66"/>
        <v>627.29999999999995</v>
      </c>
      <c r="AC163" s="40"/>
      <c r="AD163" s="40"/>
    </row>
    <row r="164" spans="1:30" ht="15.75" x14ac:dyDescent="0.25">
      <c r="A164" s="33"/>
      <c r="B164" s="39" t="s">
        <v>39</v>
      </c>
      <c r="C164" s="12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29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3"/>
      <c r="AD164" s="33"/>
    </row>
    <row r="165" spans="1:30" ht="15.75" x14ac:dyDescent="0.25">
      <c r="A165" s="33"/>
      <c r="B165" s="34" t="s">
        <v>26</v>
      </c>
      <c r="C165" s="6"/>
      <c r="D165" s="5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33"/>
      <c r="AD165" s="33"/>
    </row>
    <row r="166" spans="1:30" ht="15.75" x14ac:dyDescent="0.25">
      <c r="A166" s="33"/>
      <c r="B166" s="34" t="s">
        <v>43</v>
      </c>
      <c r="C166" s="6"/>
      <c r="D166" s="5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33"/>
      <c r="AD166" s="33"/>
    </row>
    <row r="167" spans="1:30" ht="25.5" customHeight="1" x14ac:dyDescent="0.25">
      <c r="A167" s="11" t="s">
        <v>24</v>
      </c>
      <c r="B167" s="25" t="s">
        <v>0</v>
      </c>
      <c r="C167" s="24" t="s">
        <v>17</v>
      </c>
      <c r="D167" s="211" t="s">
        <v>13</v>
      </c>
      <c r="E167" s="212"/>
      <c r="F167" s="212"/>
      <c r="G167" s="213"/>
      <c r="H167" s="210" t="s">
        <v>1</v>
      </c>
      <c r="I167" s="210"/>
      <c r="J167" s="210"/>
      <c r="K167" s="210"/>
      <c r="L167" s="210" t="s">
        <v>14</v>
      </c>
      <c r="M167" s="210"/>
      <c r="N167" s="210"/>
      <c r="O167" s="210"/>
      <c r="P167" s="24" t="s">
        <v>18</v>
      </c>
      <c r="Q167" s="211" t="s">
        <v>13</v>
      </c>
      <c r="R167" s="212"/>
      <c r="S167" s="212"/>
      <c r="T167" s="213"/>
      <c r="U167" s="210" t="s">
        <v>1</v>
      </c>
      <c r="V167" s="210"/>
      <c r="W167" s="210"/>
      <c r="X167" s="210"/>
      <c r="Y167" s="210" t="s">
        <v>14</v>
      </c>
      <c r="Z167" s="210"/>
      <c r="AA167" s="210"/>
      <c r="AB167" s="210"/>
      <c r="AC167" s="11" t="s">
        <v>24</v>
      </c>
      <c r="AD167" s="88" t="s">
        <v>29</v>
      </c>
    </row>
    <row r="168" spans="1:30" ht="16.5" customHeight="1" x14ac:dyDescent="0.25">
      <c r="A168" s="4"/>
      <c r="B168" s="37" t="s">
        <v>2</v>
      </c>
      <c r="C168" s="25" t="s">
        <v>11</v>
      </c>
      <c r="D168" s="1" t="s">
        <v>3</v>
      </c>
      <c r="E168" s="1" t="s">
        <v>4</v>
      </c>
      <c r="F168" s="1" t="s">
        <v>5</v>
      </c>
      <c r="G168" s="1" t="s">
        <v>10</v>
      </c>
      <c r="H168" s="1" t="s">
        <v>7</v>
      </c>
      <c r="I168" s="1" t="s">
        <v>19</v>
      </c>
      <c r="J168" s="1" t="s">
        <v>6</v>
      </c>
      <c r="K168" s="1" t="s">
        <v>59</v>
      </c>
      <c r="L168" s="1" t="s">
        <v>8</v>
      </c>
      <c r="M168" s="1" t="s">
        <v>12</v>
      </c>
      <c r="N168" s="1" t="s">
        <v>21</v>
      </c>
      <c r="O168" s="1" t="s">
        <v>20</v>
      </c>
      <c r="P168" s="25" t="s">
        <v>11</v>
      </c>
      <c r="Q168" s="1" t="s">
        <v>3</v>
      </c>
      <c r="R168" s="1" t="s">
        <v>4</v>
      </c>
      <c r="S168" s="1" t="s">
        <v>5</v>
      </c>
      <c r="T168" s="1" t="s">
        <v>10</v>
      </c>
      <c r="U168" s="1" t="s">
        <v>7</v>
      </c>
      <c r="V168" s="1" t="s">
        <v>19</v>
      </c>
      <c r="W168" s="1" t="s">
        <v>6</v>
      </c>
      <c r="X168" s="1" t="s">
        <v>59</v>
      </c>
      <c r="Y168" s="1" t="s">
        <v>8</v>
      </c>
      <c r="Z168" s="1" t="s">
        <v>12</v>
      </c>
      <c r="AA168" s="1" t="s">
        <v>21</v>
      </c>
      <c r="AB168" s="1" t="s">
        <v>20</v>
      </c>
      <c r="AC168" s="4"/>
      <c r="AD168" s="4"/>
    </row>
    <row r="169" spans="1:30" ht="19.5" customHeight="1" x14ac:dyDescent="0.25">
      <c r="A169" s="40" t="s">
        <v>158</v>
      </c>
      <c r="B169" s="84" t="s">
        <v>157</v>
      </c>
      <c r="C169" s="82">
        <v>200</v>
      </c>
      <c r="D169" s="86">
        <v>7</v>
      </c>
      <c r="E169" s="85">
        <v>6.3</v>
      </c>
      <c r="F169" s="85">
        <v>30.2</v>
      </c>
      <c r="G169" s="86">
        <v>206</v>
      </c>
      <c r="H169" s="85">
        <v>1.3</v>
      </c>
      <c r="I169" s="85">
        <v>87.8</v>
      </c>
      <c r="J169" s="85">
        <v>7.0000000000000007E-2</v>
      </c>
      <c r="K169" s="172">
        <v>0.15</v>
      </c>
      <c r="L169" s="86">
        <v>157</v>
      </c>
      <c r="M169" s="85">
        <v>0.1</v>
      </c>
      <c r="N169" s="85">
        <v>25.8</v>
      </c>
      <c r="O169" s="85">
        <v>144.5</v>
      </c>
      <c r="P169" s="82">
        <v>250</v>
      </c>
      <c r="Q169" s="85">
        <v>8.6999999999999993</v>
      </c>
      <c r="R169" s="85">
        <v>8.3000000000000007</v>
      </c>
      <c r="S169" s="85">
        <v>37.799999999999997</v>
      </c>
      <c r="T169" s="86">
        <v>261</v>
      </c>
      <c r="U169" s="85">
        <v>1.6</v>
      </c>
      <c r="V169" s="85">
        <v>109.8</v>
      </c>
      <c r="W169" s="172">
        <v>0.13</v>
      </c>
      <c r="X169" s="172">
        <v>0.19</v>
      </c>
      <c r="Y169" s="86">
        <v>164</v>
      </c>
      <c r="Z169" s="85">
        <v>0.1</v>
      </c>
      <c r="AA169" s="85">
        <v>32.299999999999997</v>
      </c>
      <c r="AB169" s="86">
        <v>167</v>
      </c>
      <c r="AC169" s="40">
        <v>370</v>
      </c>
      <c r="AD169" s="4" t="s">
        <v>28</v>
      </c>
    </row>
    <row r="170" spans="1:30" ht="17.25" customHeight="1" x14ac:dyDescent="0.25">
      <c r="A170" s="40" t="s">
        <v>62</v>
      </c>
      <c r="B170" s="50" t="s">
        <v>159</v>
      </c>
      <c r="C170" s="48">
        <v>10</v>
      </c>
      <c r="D170" s="139">
        <v>3.2</v>
      </c>
      <c r="E170" s="139">
        <v>1.4</v>
      </c>
      <c r="F170" s="57">
        <v>0</v>
      </c>
      <c r="G170" s="57">
        <v>25</v>
      </c>
      <c r="H170" s="139">
        <v>0.2</v>
      </c>
      <c r="I170" s="57">
        <v>65</v>
      </c>
      <c r="J170" s="169">
        <v>0.03</v>
      </c>
      <c r="K170" s="169">
        <v>0.04</v>
      </c>
      <c r="L170" s="57">
        <v>90</v>
      </c>
      <c r="M170" s="139">
        <v>0.9</v>
      </c>
      <c r="N170" s="139">
        <v>3.7</v>
      </c>
      <c r="O170" s="57">
        <v>59</v>
      </c>
      <c r="P170" s="107">
        <v>15</v>
      </c>
      <c r="Q170" s="139">
        <v>4.8</v>
      </c>
      <c r="R170" s="139">
        <v>2.1</v>
      </c>
      <c r="S170" s="57">
        <v>0</v>
      </c>
      <c r="T170" s="57">
        <v>38</v>
      </c>
      <c r="U170" s="139">
        <v>0.3</v>
      </c>
      <c r="V170" s="139">
        <v>97.5</v>
      </c>
      <c r="W170" s="169">
        <v>0.05</v>
      </c>
      <c r="X170" s="169">
        <v>0.05</v>
      </c>
      <c r="Y170" s="57">
        <v>135</v>
      </c>
      <c r="Z170" s="139">
        <v>0.9</v>
      </c>
      <c r="AA170" s="139">
        <v>5.5</v>
      </c>
      <c r="AB170" s="57">
        <v>59</v>
      </c>
      <c r="AC170" s="40">
        <v>520</v>
      </c>
      <c r="AD170" s="4" t="s">
        <v>28</v>
      </c>
    </row>
    <row r="171" spans="1:30" s="26" customFormat="1" ht="17.25" customHeight="1" x14ac:dyDescent="0.25">
      <c r="A171" s="40" t="s">
        <v>61</v>
      </c>
      <c r="B171" s="50" t="s">
        <v>160</v>
      </c>
      <c r="C171" s="48">
        <v>10</v>
      </c>
      <c r="D171" s="139">
        <v>0.2</v>
      </c>
      <c r="E171" s="139">
        <v>7.3</v>
      </c>
      <c r="F171" s="139">
        <v>0.1</v>
      </c>
      <c r="G171" s="57">
        <v>67</v>
      </c>
      <c r="H171" s="57">
        <v>0</v>
      </c>
      <c r="I171" s="57">
        <v>40</v>
      </c>
      <c r="J171" s="57">
        <v>0</v>
      </c>
      <c r="K171" s="169">
        <v>0.01</v>
      </c>
      <c r="L171" s="139">
        <v>2.4</v>
      </c>
      <c r="M171" s="57">
        <v>0</v>
      </c>
      <c r="N171" s="139">
        <v>0.1</v>
      </c>
      <c r="O171" s="57">
        <v>3</v>
      </c>
      <c r="P171" s="107">
        <v>10</v>
      </c>
      <c r="Q171" s="139">
        <v>0.2</v>
      </c>
      <c r="R171" s="139">
        <v>7.3</v>
      </c>
      <c r="S171" s="139">
        <v>0.1</v>
      </c>
      <c r="T171" s="57">
        <v>67</v>
      </c>
      <c r="U171" s="57">
        <v>0</v>
      </c>
      <c r="V171" s="57">
        <v>40</v>
      </c>
      <c r="W171" s="57">
        <v>0</v>
      </c>
      <c r="X171" s="169">
        <v>0.01</v>
      </c>
      <c r="Y171" s="139">
        <v>2.4</v>
      </c>
      <c r="Z171" s="57">
        <v>0</v>
      </c>
      <c r="AA171" s="139">
        <v>0.1</v>
      </c>
      <c r="AB171" s="57">
        <v>3</v>
      </c>
      <c r="AC171" s="40"/>
      <c r="AD171" s="4"/>
    </row>
    <row r="172" spans="1:30" s="26" customFormat="1" ht="17.25" customHeight="1" x14ac:dyDescent="0.25">
      <c r="A172" s="40"/>
      <c r="B172" s="50" t="s">
        <v>124</v>
      </c>
      <c r="C172" s="48">
        <v>80</v>
      </c>
      <c r="D172" s="139">
        <v>5.5</v>
      </c>
      <c r="E172" s="139">
        <v>2.2999999999999998</v>
      </c>
      <c r="F172" s="57">
        <v>35</v>
      </c>
      <c r="G172" s="57">
        <v>183</v>
      </c>
      <c r="H172" s="139">
        <v>0</v>
      </c>
      <c r="I172" s="57">
        <v>0</v>
      </c>
      <c r="J172" s="169">
        <v>0.18</v>
      </c>
      <c r="K172" s="169">
        <v>0.04</v>
      </c>
      <c r="L172" s="139">
        <v>0.4</v>
      </c>
      <c r="M172" s="139">
        <v>0.9</v>
      </c>
      <c r="N172" s="139">
        <v>11.2</v>
      </c>
      <c r="O172" s="139">
        <v>97.6</v>
      </c>
      <c r="P172" s="107">
        <v>80</v>
      </c>
      <c r="Q172" s="139">
        <v>5.5</v>
      </c>
      <c r="R172" s="139">
        <v>2.2999999999999998</v>
      </c>
      <c r="S172" s="57">
        <v>35</v>
      </c>
      <c r="T172" s="57">
        <v>183</v>
      </c>
      <c r="U172" s="57">
        <v>0</v>
      </c>
      <c r="V172" s="57">
        <v>0</v>
      </c>
      <c r="W172" s="169">
        <v>0.18</v>
      </c>
      <c r="X172" s="169">
        <v>0.04</v>
      </c>
      <c r="Y172" s="139">
        <v>0.4</v>
      </c>
      <c r="Z172" s="139">
        <v>0.9</v>
      </c>
      <c r="AA172" s="139">
        <v>11.2</v>
      </c>
      <c r="AB172" s="139">
        <v>97.6</v>
      </c>
      <c r="AC172" s="40"/>
      <c r="AD172" s="4"/>
    </row>
    <row r="173" spans="1:30" x14ac:dyDescent="0.25">
      <c r="A173" s="40" t="s">
        <v>97</v>
      </c>
      <c r="B173" s="80" t="s">
        <v>98</v>
      </c>
      <c r="C173" s="78">
        <v>200</v>
      </c>
      <c r="D173" s="173">
        <v>3.5</v>
      </c>
      <c r="E173" s="173">
        <v>3.2</v>
      </c>
      <c r="F173" s="173">
        <v>15.4</v>
      </c>
      <c r="G173" s="100">
        <v>104</v>
      </c>
      <c r="H173" s="173">
        <v>0.6</v>
      </c>
      <c r="I173" s="100">
        <v>37</v>
      </c>
      <c r="J173" s="174">
        <v>4.3999999999999997E-2</v>
      </c>
      <c r="K173" s="174">
        <v>0.13</v>
      </c>
      <c r="L173" s="100">
        <v>149</v>
      </c>
      <c r="M173" s="100">
        <v>0</v>
      </c>
      <c r="N173" s="100">
        <v>0</v>
      </c>
      <c r="O173" s="100">
        <v>65</v>
      </c>
      <c r="P173" s="78">
        <v>200</v>
      </c>
      <c r="Q173" s="100">
        <v>3.8</v>
      </c>
      <c r="R173" s="100">
        <v>0.4</v>
      </c>
      <c r="S173" s="100">
        <v>24.6</v>
      </c>
      <c r="T173" s="100">
        <v>117.5</v>
      </c>
      <c r="U173" s="100">
        <v>0</v>
      </c>
      <c r="V173" s="100">
        <v>0</v>
      </c>
      <c r="W173" s="100">
        <v>5.5E-2</v>
      </c>
      <c r="X173" s="100">
        <v>0</v>
      </c>
      <c r="Y173" s="100">
        <v>149</v>
      </c>
      <c r="Z173" s="100">
        <v>0</v>
      </c>
      <c r="AA173" s="100">
        <v>0</v>
      </c>
      <c r="AB173" s="100">
        <v>65</v>
      </c>
      <c r="AC173" s="40">
        <v>108</v>
      </c>
      <c r="AD173" s="4" t="s">
        <v>28</v>
      </c>
    </row>
    <row r="174" spans="1:30" x14ac:dyDescent="0.25">
      <c r="A174" s="40"/>
      <c r="B174" s="46" t="s">
        <v>15</v>
      </c>
      <c r="C174" s="54">
        <v>500</v>
      </c>
      <c r="D174" s="202">
        <f t="shared" ref="D174:O174" si="67">SUM(D169:D173)</f>
        <v>19.399999999999999</v>
      </c>
      <c r="E174" s="202">
        <f t="shared" si="67"/>
        <v>20.5</v>
      </c>
      <c r="F174" s="202">
        <f t="shared" si="67"/>
        <v>80.7</v>
      </c>
      <c r="G174" s="202">
        <f t="shared" si="67"/>
        <v>585</v>
      </c>
      <c r="H174" s="202">
        <f t="shared" si="67"/>
        <v>2.1</v>
      </c>
      <c r="I174" s="103">
        <f t="shared" si="67"/>
        <v>229.8</v>
      </c>
      <c r="J174" s="202">
        <f t="shared" si="67"/>
        <v>0.32400000000000001</v>
      </c>
      <c r="K174" s="202">
        <f t="shared" si="67"/>
        <v>0.37</v>
      </c>
      <c r="L174" s="103">
        <f t="shared" si="67"/>
        <v>398.8</v>
      </c>
      <c r="M174" s="202">
        <f t="shared" si="67"/>
        <v>1.9</v>
      </c>
      <c r="N174" s="202">
        <f t="shared" si="67"/>
        <v>40.799999999999997</v>
      </c>
      <c r="O174" s="103">
        <f t="shared" si="67"/>
        <v>369.1</v>
      </c>
      <c r="P174" s="110">
        <v>555</v>
      </c>
      <c r="Q174" s="103">
        <f t="shared" ref="Q174:AA174" si="68">SUM(Q169:Q173)</f>
        <v>23</v>
      </c>
      <c r="R174" s="103">
        <v>23</v>
      </c>
      <c r="S174" s="103">
        <v>88</v>
      </c>
      <c r="T174" s="103">
        <v>652</v>
      </c>
      <c r="U174" s="103">
        <f t="shared" si="68"/>
        <v>1.9000000000000001</v>
      </c>
      <c r="V174" s="103">
        <v>284</v>
      </c>
      <c r="W174" s="103">
        <f t="shared" si="68"/>
        <v>0.41499999999999998</v>
      </c>
      <c r="X174" s="103">
        <f t="shared" si="68"/>
        <v>0.28999999999999998</v>
      </c>
      <c r="Y174" s="103">
        <f t="shared" si="68"/>
        <v>450.79999999999995</v>
      </c>
      <c r="Z174" s="103">
        <f t="shared" si="68"/>
        <v>1.9</v>
      </c>
      <c r="AA174" s="103">
        <f t="shared" si="68"/>
        <v>49.099999999999994</v>
      </c>
      <c r="AB174" s="103">
        <v>408</v>
      </c>
      <c r="AC174" s="40"/>
      <c r="AD174" s="40"/>
    </row>
    <row r="175" spans="1:30" ht="15.75" x14ac:dyDescent="0.25">
      <c r="A175" s="40"/>
      <c r="B175" s="69" t="s">
        <v>9</v>
      </c>
      <c r="C175" s="52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112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40"/>
      <c r="AD175" s="40"/>
    </row>
    <row r="176" spans="1:30" x14ac:dyDescent="0.25">
      <c r="A176" s="44" t="s">
        <v>161</v>
      </c>
      <c r="B176" s="41" t="s">
        <v>162</v>
      </c>
      <c r="C176" s="42">
        <v>80</v>
      </c>
      <c r="D176" s="57">
        <v>1.36</v>
      </c>
      <c r="E176" s="57">
        <v>4.24</v>
      </c>
      <c r="F176" s="139">
        <v>6.7</v>
      </c>
      <c r="G176" s="57">
        <v>67</v>
      </c>
      <c r="H176" s="139">
        <v>6.6</v>
      </c>
      <c r="I176" s="57">
        <v>0</v>
      </c>
      <c r="J176" s="57">
        <v>0</v>
      </c>
      <c r="K176" s="169">
        <v>0.02</v>
      </c>
      <c r="L176" s="139">
        <v>1.7</v>
      </c>
      <c r="M176" s="139">
        <v>0.7</v>
      </c>
      <c r="N176" s="139">
        <v>19.399999999999999</v>
      </c>
      <c r="O176" s="139">
        <v>6.5</v>
      </c>
      <c r="P176" s="105">
        <v>100</v>
      </c>
      <c r="Q176" s="139">
        <v>1.3</v>
      </c>
      <c r="R176" s="139">
        <v>5</v>
      </c>
      <c r="S176" s="139">
        <v>8.4</v>
      </c>
      <c r="T176" s="57">
        <v>84</v>
      </c>
      <c r="U176" s="139">
        <v>8.4</v>
      </c>
      <c r="V176" s="57">
        <v>0</v>
      </c>
      <c r="W176" s="57">
        <v>0</v>
      </c>
      <c r="X176" s="169">
        <v>0.03</v>
      </c>
      <c r="Y176" s="139">
        <v>1.9</v>
      </c>
      <c r="Z176" s="139">
        <v>1.5</v>
      </c>
      <c r="AA176" s="139">
        <v>24.2</v>
      </c>
      <c r="AB176" s="139">
        <v>7.1</v>
      </c>
      <c r="AC176" s="44">
        <v>66</v>
      </c>
      <c r="AD176" s="4" t="s">
        <v>28</v>
      </c>
    </row>
    <row r="177" spans="1:30" s="144" customFormat="1" ht="38.25" customHeight="1" x14ac:dyDescent="0.25">
      <c r="A177" s="96">
        <v>144</v>
      </c>
      <c r="B177" s="50" t="s">
        <v>163</v>
      </c>
      <c r="C177" s="74" t="s">
        <v>87</v>
      </c>
      <c r="D177" s="175">
        <v>4.5999999999999996</v>
      </c>
      <c r="E177" s="175">
        <v>5.7</v>
      </c>
      <c r="F177" s="175">
        <v>18.8</v>
      </c>
      <c r="G177" s="76">
        <v>145</v>
      </c>
      <c r="H177" s="170">
        <v>2.2999999999999998</v>
      </c>
      <c r="I177" s="102">
        <v>28</v>
      </c>
      <c r="J177" s="171">
        <v>0.11</v>
      </c>
      <c r="K177" s="171">
        <v>0.14000000000000001</v>
      </c>
      <c r="L177" s="102">
        <v>2</v>
      </c>
      <c r="M177" s="170">
        <v>2.7</v>
      </c>
      <c r="N177" s="102">
        <v>28</v>
      </c>
      <c r="O177" s="102">
        <v>17</v>
      </c>
      <c r="P177" s="130" t="s">
        <v>87</v>
      </c>
      <c r="Q177" s="175">
        <v>4.5999999999999996</v>
      </c>
      <c r="R177" s="175">
        <v>5.7</v>
      </c>
      <c r="S177" s="175">
        <v>18.8</v>
      </c>
      <c r="T177" s="76">
        <v>145</v>
      </c>
      <c r="U177" s="175">
        <v>2.2999999999999998</v>
      </c>
      <c r="V177" s="175">
        <v>28</v>
      </c>
      <c r="W177" s="189">
        <v>0.11</v>
      </c>
      <c r="X177" s="189">
        <v>0.14000000000000001</v>
      </c>
      <c r="Y177" s="76">
        <v>2</v>
      </c>
      <c r="Z177" s="175">
        <v>2.7</v>
      </c>
      <c r="AA177" s="76">
        <v>28</v>
      </c>
      <c r="AB177" s="76">
        <v>17</v>
      </c>
      <c r="AC177" s="96">
        <v>144</v>
      </c>
      <c r="AD177" s="4" t="s">
        <v>28</v>
      </c>
    </row>
    <row r="178" spans="1:30" ht="27.75" customHeight="1" x14ac:dyDescent="0.25">
      <c r="A178" s="55">
        <v>349</v>
      </c>
      <c r="B178" s="137" t="s">
        <v>164</v>
      </c>
      <c r="C178" s="47">
        <v>100</v>
      </c>
      <c r="D178" s="140">
        <v>13.7</v>
      </c>
      <c r="E178" s="140">
        <v>9.1</v>
      </c>
      <c r="F178" s="140">
        <v>11.8</v>
      </c>
      <c r="G178" s="128">
        <v>184</v>
      </c>
      <c r="H178" s="179">
        <v>0.72</v>
      </c>
      <c r="I178" s="128">
        <v>44</v>
      </c>
      <c r="J178" s="179">
        <v>0.12</v>
      </c>
      <c r="K178" s="179">
        <v>0.11</v>
      </c>
      <c r="L178" s="140">
        <v>144.6</v>
      </c>
      <c r="M178" s="140">
        <v>0.8</v>
      </c>
      <c r="N178" s="140">
        <v>15.5</v>
      </c>
      <c r="O178" s="128">
        <v>135</v>
      </c>
      <c r="P178" s="106">
        <v>120</v>
      </c>
      <c r="Q178" s="140">
        <v>16.399999999999999</v>
      </c>
      <c r="R178" s="140">
        <v>10.9</v>
      </c>
      <c r="S178" s="140">
        <v>14.2</v>
      </c>
      <c r="T178" s="128">
        <v>221</v>
      </c>
      <c r="U178" s="140">
        <v>1.5</v>
      </c>
      <c r="V178" s="128">
        <v>65</v>
      </c>
      <c r="W178" s="140">
        <v>0.2</v>
      </c>
      <c r="X178" s="140">
        <v>0.2</v>
      </c>
      <c r="Y178" s="128">
        <v>155</v>
      </c>
      <c r="Z178" s="179">
        <v>0.9</v>
      </c>
      <c r="AA178" s="140">
        <v>16.8</v>
      </c>
      <c r="AB178" s="128">
        <v>154</v>
      </c>
      <c r="AC178" s="55">
        <v>349</v>
      </c>
      <c r="AD178" s="143" t="s">
        <v>28</v>
      </c>
    </row>
    <row r="179" spans="1:30" ht="18.75" customHeight="1" x14ac:dyDescent="0.25">
      <c r="A179" s="40">
        <v>429</v>
      </c>
      <c r="B179" s="50" t="s">
        <v>56</v>
      </c>
      <c r="C179" s="59">
        <v>150</v>
      </c>
      <c r="D179" s="175">
        <v>3.3</v>
      </c>
      <c r="E179" s="175">
        <v>3.3</v>
      </c>
      <c r="F179" s="175">
        <v>22.3</v>
      </c>
      <c r="G179" s="76">
        <v>132</v>
      </c>
      <c r="H179" s="175">
        <v>2.2000000000000002</v>
      </c>
      <c r="I179" s="175">
        <v>117.8</v>
      </c>
      <c r="J179" s="189">
        <v>0.05</v>
      </c>
      <c r="K179" s="189">
        <v>0.12</v>
      </c>
      <c r="L179" s="175">
        <v>83.3</v>
      </c>
      <c r="M179" s="175">
        <v>0.3</v>
      </c>
      <c r="N179" s="175">
        <v>18.5</v>
      </c>
      <c r="O179" s="175">
        <v>55.3</v>
      </c>
      <c r="P179" s="107">
        <v>180</v>
      </c>
      <c r="Q179" s="139">
        <v>3.7</v>
      </c>
      <c r="R179" s="139">
        <v>4.0999999999999996</v>
      </c>
      <c r="S179" s="139">
        <v>36.700000000000003</v>
      </c>
      <c r="T179" s="57">
        <v>159</v>
      </c>
      <c r="U179" s="139">
        <v>2.6</v>
      </c>
      <c r="V179" s="57">
        <v>143</v>
      </c>
      <c r="W179" s="169">
        <v>0.06</v>
      </c>
      <c r="X179" s="169">
        <v>0.13</v>
      </c>
      <c r="Y179" s="57">
        <v>85</v>
      </c>
      <c r="Z179" s="139">
        <v>0.4</v>
      </c>
      <c r="AA179" s="139">
        <v>23.3</v>
      </c>
      <c r="AB179" s="139">
        <v>66.400000000000006</v>
      </c>
      <c r="AC179" s="40">
        <v>429</v>
      </c>
      <c r="AD179" s="4" t="s">
        <v>28</v>
      </c>
    </row>
    <row r="180" spans="1:30" ht="17.25" customHeight="1" x14ac:dyDescent="0.25">
      <c r="A180" s="52">
        <v>494</v>
      </c>
      <c r="B180" s="80" t="s">
        <v>134</v>
      </c>
      <c r="C180" s="78">
        <v>200</v>
      </c>
      <c r="D180" s="173">
        <v>0.3</v>
      </c>
      <c r="E180" s="173">
        <v>0</v>
      </c>
      <c r="F180" s="100">
        <v>22</v>
      </c>
      <c r="G180" s="100">
        <v>89</v>
      </c>
      <c r="H180" s="173">
        <v>17.600000000000001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0">
        <v>0</v>
      </c>
      <c r="P180" s="78">
        <v>200</v>
      </c>
      <c r="Q180" s="173">
        <v>0.3</v>
      </c>
      <c r="R180" s="100">
        <v>0</v>
      </c>
      <c r="S180" s="100">
        <v>22</v>
      </c>
      <c r="T180" s="100">
        <v>89</v>
      </c>
      <c r="U180" s="173">
        <v>17.600000000000001</v>
      </c>
      <c r="V180" s="100">
        <v>0</v>
      </c>
      <c r="W180" s="100">
        <v>0</v>
      </c>
      <c r="X180" s="100">
        <v>0</v>
      </c>
      <c r="Y180" s="100">
        <v>0</v>
      </c>
      <c r="Z180" s="100">
        <v>0</v>
      </c>
      <c r="AA180" s="100">
        <v>0</v>
      </c>
      <c r="AB180" s="100">
        <v>0</v>
      </c>
      <c r="AC180" s="52">
        <v>494</v>
      </c>
      <c r="AD180" s="4" t="s">
        <v>28</v>
      </c>
    </row>
    <row r="181" spans="1:30" ht="20.25" customHeight="1" x14ac:dyDescent="0.25">
      <c r="A181" s="40">
        <v>108</v>
      </c>
      <c r="B181" s="44" t="s">
        <v>49</v>
      </c>
      <c r="C181" s="42">
        <v>40</v>
      </c>
      <c r="D181" s="170">
        <v>0.8</v>
      </c>
      <c r="E181" s="170">
        <v>0.4</v>
      </c>
      <c r="F181" s="170">
        <v>17.600000000000001</v>
      </c>
      <c r="G181" s="102">
        <v>77</v>
      </c>
      <c r="H181" s="102">
        <v>0</v>
      </c>
      <c r="I181" s="171">
        <v>0</v>
      </c>
      <c r="J181" s="171">
        <v>4.3999999999999997E-2</v>
      </c>
      <c r="K181" s="102">
        <v>0.44</v>
      </c>
      <c r="L181" s="170">
        <v>6.8</v>
      </c>
      <c r="M181" s="170">
        <v>0.6</v>
      </c>
      <c r="N181" s="170">
        <v>4.8</v>
      </c>
      <c r="O181" s="170">
        <v>22.8</v>
      </c>
      <c r="P181" s="105">
        <v>60</v>
      </c>
      <c r="Q181" s="170">
        <v>1.2</v>
      </c>
      <c r="R181" s="170">
        <v>0.6</v>
      </c>
      <c r="S181" s="170">
        <v>26.4</v>
      </c>
      <c r="T181" s="102">
        <v>114</v>
      </c>
      <c r="U181" s="102">
        <v>0</v>
      </c>
      <c r="V181" s="102">
        <v>0</v>
      </c>
      <c r="W181" s="171">
        <v>5.5E-2</v>
      </c>
      <c r="X181" s="102">
        <v>0</v>
      </c>
      <c r="Y181" s="170">
        <v>10.199999999999999</v>
      </c>
      <c r="Z181" s="170">
        <v>0.55000000000000004</v>
      </c>
      <c r="AA181" s="170">
        <v>7.2</v>
      </c>
      <c r="AB181" s="170">
        <v>34.200000000000003</v>
      </c>
      <c r="AC181" s="40">
        <v>108</v>
      </c>
      <c r="AD181" s="4" t="s">
        <v>28</v>
      </c>
    </row>
    <row r="182" spans="1:30" x14ac:dyDescent="0.25">
      <c r="A182" s="40">
        <v>116</v>
      </c>
      <c r="B182" s="40" t="s">
        <v>51</v>
      </c>
      <c r="C182" s="167">
        <v>20</v>
      </c>
      <c r="D182" s="176">
        <v>0.5</v>
      </c>
      <c r="E182" s="176">
        <v>0.3</v>
      </c>
      <c r="F182" s="176">
        <v>7.6</v>
      </c>
      <c r="G182" s="56">
        <v>34</v>
      </c>
      <c r="H182" s="176">
        <v>0</v>
      </c>
      <c r="I182" s="56">
        <v>0</v>
      </c>
      <c r="J182" s="177">
        <v>0.02</v>
      </c>
      <c r="K182" s="56">
        <v>0</v>
      </c>
      <c r="L182" s="56">
        <v>7</v>
      </c>
      <c r="M182" s="176">
        <v>0.6</v>
      </c>
      <c r="N182" s="176">
        <v>3.8</v>
      </c>
      <c r="O182" s="176">
        <v>15.4</v>
      </c>
      <c r="P182" s="107">
        <v>40</v>
      </c>
      <c r="Q182" s="139">
        <v>0.9</v>
      </c>
      <c r="R182" s="139">
        <v>0.5</v>
      </c>
      <c r="S182" s="139">
        <v>15.1</v>
      </c>
      <c r="T182" s="57">
        <v>69</v>
      </c>
      <c r="U182" s="57">
        <v>0</v>
      </c>
      <c r="V182" s="57">
        <v>0</v>
      </c>
      <c r="W182" s="169">
        <v>0.02</v>
      </c>
      <c r="X182" s="57">
        <v>0</v>
      </c>
      <c r="Y182" s="57">
        <v>14</v>
      </c>
      <c r="Z182" s="139">
        <v>1.1000000000000001</v>
      </c>
      <c r="AA182" s="139">
        <v>3.8</v>
      </c>
      <c r="AB182" s="57">
        <v>30.8</v>
      </c>
      <c r="AC182" s="40">
        <v>116</v>
      </c>
      <c r="AD182" s="4" t="s">
        <v>28</v>
      </c>
    </row>
    <row r="183" spans="1:30" x14ac:dyDescent="0.25">
      <c r="A183" s="40"/>
      <c r="B183" s="46" t="s">
        <v>15</v>
      </c>
      <c r="C183" s="162">
        <v>790</v>
      </c>
      <c r="D183" s="190">
        <v>24.2</v>
      </c>
      <c r="E183" s="190">
        <v>22.8</v>
      </c>
      <c r="F183" s="190">
        <f t="shared" ref="F183:O183" si="69">SUM(F176:F182)</f>
        <v>106.79999999999998</v>
      </c>
      <c r="G183" s="190">
        <v>728.4</v>
      </c>
      <c r="H183" s="190">
        <f t="shared" si="69"/>
        <v>29.42</v>
      </c>
      <c r="I183" s="109">
        <f t="shared" si="69"/>
        <v>189.8</v>
      </c>
      <c r="J183" s="190">
        <f t="shared" si="69"/>
        <v>0.34399999999999997</v>
      </c>
      <c r="K183" s="190">
        <v>0.4</v>
      </c>
      <c r="L183" s="109">
        <f t="shared" si="69"/>
        <v>245.39999999999998</v>
      </c>
      <c r="M183" s="190">
        <v>5.4</v>
      </c>
      <c r="N183" s="109">
        <f t="shared" si="69"/>
        <v>90</v>
      </c>
      <c r="O183" s="109">
        <f t="shared" si="69"/>
        <v>252.00000000000003</v>
      </c>
      <c r="P183" s="163">
        <v>915</v>
      </c>
      <c r="Q183" s="109">
        <f t="shared" ref="Q183:Z183" si="70">SUM(Q176:Q182)</f>
        <v>28.399999999999995</v>
      </c>
      <c r="R183" s="109">
        <f t="shared" si="70"/>
        <v>26.800000000000004</v>
      </c>
      <c r="S183" s="109">
        <v>132</v>
      </c>
      <c r="T183" s="109">
        <v>879</v>
      </c>
      <c r="U183" s="109">
        <v>32</v>
      </c>
      <c r="V183" s="109">
        <f t="shared" si="70"/>
        <v>236</v>
      </c>
      <c r="W183" s="109">
        <f t="shared" si="70"/>
        <v>0.44500000000000001</v>
      </c>
      <c r="X183" s="109">
        <f t="shared" si="70"/>
        <v>0.5</v>
      </c>
      <c r="Y183" s="109">
        <f t="shared" si="70"/>
        <v>268.10000000000002</v>
      </c>
      <c r="Z183" s="109">
        <f t="shared" si="70"/>
        <v>7.15</v>
      </c>
      <c r="AA183" s="109">
        <v>107</v>
      </c>
      <c r="AB183" s="109">
        <v>309</v>
      </c>
      <c r="AC183" s="40"/>
      <c r="AD183" s="4"/>
    </row>
    <row r="184" spans="1:30" x14ac:dyDescent="0.25">
      <c r="A184" s="40"/>
      <c r="B184" s="53" t="s">
        <v>16</v>
      </c>
      <c r="C184" s="52"/>
      <c r="D184" s="56">
        <f t="shared" ref="D184:O184" si="71">D174+D183</f>
        <v>43.599999999999994</v>
      </c>
      <c r="E184" s="56">
        <f t="shared" si="71"/>
        <v>43.3</v>
      </c>
      <c r="F184" s="56">
        <f t="shared" si="71"/>
        <v>187.5</v>
      </c>
      <c r="G184" s="56">
        <f t="shared" si="71"/>
        <v>1313.4</v>
      </c>
      <c r="H184" s="56">
        <f t="shared" si="71"/>
        <v>31.520000000000003</v>
      </c>
      <c r="I184" s="56">
        <f t="shared" si="71"/>
        <v>419.6</v>
      </c>
      <c r="J184" s="176">
        <f t="shared" si="71"/>
        <v>0.66799999999999993</v>
      </c>
      <c r="K184" s="176">
        <f t="shared" si="71"/>
        <v>0.77</v>
      </c>
      <c r="L184" s="56">
        <f t="shared" si="71"/>
        <v>644.20000000000005</v>
      </c>
      <c r="M184" s="176">
        <f t="shared" si="71"/>
        <v>7.3000000000000007</v>
      </c>
      <c r="N184" s="56">
        <f t="shared" si="71"/>
        <v>130.80000000000001</v>
      </c>
      <c r="O184" s="56">
        <f t="shared" si="71"/>
        <v>621.1</v>
      </c>
      <c r="P184" s="56"/>
      <c r="Q184" s="56">
        <f t="shared" ref="Q184:AB184" si="72">Q174+Q183</f>
        <v>51.399999999999991</v>
      </c>
      <c r="R184" s="56">
        <f t="shared" si="72"/>
        <v>49.800000000000004</v>
      </c>
      <c r="S184" s="56">
        <f t="shared" si="72"/>
        <v>220</v>
      </c>
      <c r="T184" s="56">
        <f t="shared" si="72"/>
        <v>1531</v>
      </c>
      <c r="U184" s="56">
        <v>35</v>
      </c>
      <c r="V184" s="56">
        <f t="shared" si="72"/>
        <v>520</v>
      </c>
      <c r="W184" s="176">
        <f t="shared" si="72"/>
        <v>0.86</v>
      </c>
      <c r="X184" s="176">
        <f t="shared" si="72"/>
        <v>0.79</v>
      </c>
      <c r="Y184" s="56">
        <f t="shared" si="72"/>
        <v>718.9</v>
      </c>
      <c r="Z184" s="176">
        <f t="shared" si="72"/>
        <v>9.0500000000000007</v>
      </c>
      <c r="AA184" s="56">
        <f t="shared" si="72"/>
        <v>156.1</v>
      </c>
      <c r="AB184" s="133">
        <f t="shared" si="72"/>
        <v>717</v>
      </c>
      <c r="AC184" s="40"/>
      <c r="AD184" s="40"/>
    </row>
    <row r="185" spans="1:30" x14ac:dyDescent="0.25">
      <c r="A185" s="96"/>
      <c r="B185" s="50"/>
      <c r="C185" s="74"/>
      <c r="D185" s="76"/>
      <c r="E185" s="76"/>
      <c r="F185" s="76"/>
      <c r="G185" s="76"/>
      <c r="H185" s="102"/>
      <c r="I185" s="102"/>
      <c r="J185" s="102"/>
      <c r="K185" s="102"/>
      <c r="L185" s="102"/>
      <c r="M185" s="102"/>
      <c r="N185" s="102"/>
      <c r="O185" s="102"/>
      <c r="P185" s="130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96"/>
      <c r="AD185" s="4"/>
    </row>
    <row r="186" spans="1:30" ht="15.75" x14ac:dyDescent="0.25">
      <c r="A186" s="32"/>
      <c r="B186" s="34" t="s">
        <v>40</v>
      </c>
      <c r="D186" s="9"/>
      <c r="E186" s="9"/>
      <c r="F186" s="9"/>
      <c r="G186" s="9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2"/>
      <c r="AD186" s="32"/>
    </row>
    <row r="187" spans="1:30" ht="15.75" x14ac:dyDescent="0.25">
      <c r="A187" s="33"/>
      <c r="B187" s="34" t="s">
        <v>26</v>
      </c>
      <c r="C187" s="6"/>
      <c r="D187" s="5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33"/>
      <c r="AD187" s="33"/>
    </row>
    <row r="188" spans="1:30" ht="15" customHeight="1" x14ac:dyDescent="0.25">
      <c r="A188" s="33"/>
      <c r="B188" s="34" t="s">
        <v>43</v>
      </c>
      <c r="C188" s="6"/>
      <c r="D188" s="5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33"/>
      <c r="AD188" s="33"/>
    </row>
    <row r="189" spans="1:30" ht="27" customHeight="1" x14ac:dyDescent="0.25">
      <c r="A189" s="11" t="s">
        <v>24</v>
      </c>
      <c r="B189" s="28" t="s">
        <v>0</v>
      </c>
      <c r="C189" s="24" t="s">
        <v>17</v>
      </c>
      <c r="D189" s="211" t="s">
        <v>13</v>
      </c>
      <c r="E189" s="212"/>
      <c r="F189" s="212"/>
      <c r="G189" s="213"/>
      <c r="H189" s="210" t="s">
        <v>1</v>
      </c>
      <c r="I189" s="210"/>
      <c r="J189" s="210"/>
      <c r="K189" s="210"/>
      <c r="L189" s="210" t="s">
        <v>14</v>
      </c>
      <c r="M189" s="210"/>
      <c r="N189" s="210"/>
      <c r="O189" s="210"/>
      <c r="P189" s="24" t="s">
        <v>18</v>
      </c>
      <c r="Q189" s="211" t="s">
        <v>13</v>
      </c>
      <c r="R189" s="212"/>
      <c r="S189" s="212"/>
      <c r="T189" s="213"/>
      <c r="U189" s="210" t="s">
        <v>1</v>
      </c>
      <c r="V189" s="210"/>
      <c r="W189" s="210"/>
      <c r="X189" s="210"/>
      <c r="Y189" s="210" t="s">
        <v>14</v>
      </c>
      <c r="Z189" s="210"/>
      <c r="AA189" s="210"/>
      <c r="AB189" s="210"/>
      <c r="AC189" s="11" t="s">
        <v>24</v>
      </c>
      <c r="AD189" s="88" t="s">
        <v>29</v>
      </c>
    </row>
    <row r="190" spans="1:30" ht="17.25" customHeight="1" x14ac:dyDescent="0.25">
      <c r="A190" s="40"/>
      <c r="B190" s="37" t="s">
        <v>2</v>
      </c>
      <c r="C190" s="53" t="s">
        <v>11</v>
      </c>
      <c r="D190" s="53" t="s">
        <v>3</v>
      </c>
      <c r="E190" s="53" t="s">
        <v>4</v>
      </c>
      <c r="F190" s="53" t="s">
        <v>5</v>
      </c>
      <c r="G190" s="53" t="s">
        <v>10</v>
      </c>
      <c r="H190" s="53" t="s">
        <v>7</v>
      </c>
      <c r="I190" s="53" t="s">
        <v>19</v>
      </c>
      <c r="J190" s="53" t="s">
        <v>6</v>
      </c>
      <c r="K190" s="53" t="s">
        <v>59</v>
      </c>
      <c r="L190" s="53" t="s">
        <v>8</v>
      </c>
      <c r="M190" s="53" t="s">
        <v>12</v>
      </c>
      <c r="N190" s="53" t="s">
        <v>21</v>
      </c>
      <c r="O190" s="53" t="s">
        <v>20</v>
      </c>
      <c r="P190" s="62" t="s">
        <v>11</v>
      </c>
      <c r="Q190" s="53" t="s">
        <v>3</v>
      </c>
      <c r="R190" s="53" t="s">
        <v>4</v>
      </c>
      <c r="S190" s="53" t="s">
        <v>5</v>
      </c>
      <c r="T190" s="53" t="s">
        <v>10</v>
      </c>
      <c r="U190" s="53" t="s">
        <v>7</v>
      </c>
      <c r="V190" s="53" t="s">
        <v>19</v>
      </c>
      <c r="W190" s="53" t="s">
        <v>6</v>
      </c>
      <c r="X190" s="53" t="s">
        <v>59</v>
      </c>
      <c r="Y190" s="53" t="s">
        <v>8</v>
      </c>
      <c r="Z190" s="53" t="s">
        <v>12</v>
      </c>
      <c r="AA190" s="53" t="s">
        <v>21</v>
      </c>
      <c r="AB190" s="53" t="s">
        <v>20</v>
      </c>
      <c r="AC190" s="40"/>
      <c r="AD190" s="4"/>
    </row>
    <row r="191" spans="1:30" ht="27" customHeight="1" x14ac:dyDescent="0.25">
      <c r="A191" s="49" t="s">
        <v>166</v>
      </c>
      <c r="B191" s="41" t="s">
        <v>165</v>
      </c>
      <c r="C191" s="59">
        <v>80</v>
      </c>
      <c r="D191" s="175">
        <v>1.5</v>
      </c>
      <c r="E191" s="175">
        <v>3.7</v>
      </c>
      <c r="F191" s="175">
        <v>6.2</v>
      </c>
      <c r="G191" s="76">
        <v>64</v>
      </c>
      <c r="H191" s="175">
        <v>5.6</v>
      </c>
      <c r="I191" s="76">
        <v>0</v>
      </c>
      <c r="J191" s="189">
        <v>0.02</v>
      </c>
      <c r="K191" s="76">
        <v>0</v>
      </c>
      <c r="L191" s="175">
        <v>20.8</v>
      </c>
      <c r="M191" s="175">
        <v>0.6</v>
      </c>
      <c r="N191" s="76">
        <v>12</v>
      </c>
      <c r="O191" s="175">
        <v>23.2</v>
      </c>
      <c r="P191" s="126">
        <v>100</v>
      </c>
      <c r="Q191" s="175">
        <v>1.9</v>
      </c>
      <c r="R191" s="175">
        <v>4.0999999999999996</v>
      </c>
      <c r="S191" s="175">
        <v>7.7</v>
      </c>
      <c r="T191" s="76">
        <v>75</v>
      </c>
      <c r="U191" s="170">
        <v>7.1</v>
      </c>
      <c r="V191" s="102">
        <v>0</v>
      </c>
      <c r="W191" s="171">
        <v>0.03</v>
      </c>
      <c r="X191" s="102">
        <v>0</v>
      </c>
      <c r="Y191" s="170">
        <v>26</v>
      </c>
      <c r="Z191" s="170">
        <v>0.7</v>
      </c>
      <c r="AA191" s="102">
        <v>15</v>
      </c>
      <c r="AB191" s="102">
        <v>29</v>
      </c>
      <c r="AC191" s="49">
        <v>260</v>
      </c>
      <c r="AD191" s="4" t="s">
        <v>28</v>
      </c>
    </row>
    <row r="192" spans="1:30" s="26" customFormat="1" ht="29.25" customHeight="1" x14ac:dyDescent="0.25">
      <c r="A192" s="40" t="s">
        <v>167</v>
      </c>
      <c r="B192" s="41" t="s">
        <v>168</v>
      </c>
      <c r="C192" s="42">
        <v>90</v>
      </c>
      <c r="D192" s="139">
        <v>11.4</v>
      </c>
      <c r="E192" s="139">
        <v>7.8</v>
      </c>
      <c r="F192" s="139">
        <v>13.9</v>
      </c>
      <c r="G192" s="57">
        <v>171</v>
      </c>
      <c r="H192" s="102">
        <v>0</v>
      </c>
      <c r="I192" s="102">
        <v>58</v>
      </c>
      <c r="J192" s="171">
        <v>0.02</v>
      </c>
      <c r="K192" s="171">
        <v>0.06</v>
      </c>
      <c r="L192" s="170">
        <v>74.2</v>
      </c>
      <c r="M192" s="170">
        <v>1.1000000000000001</v>
      </c>
      <c r="N192" s="170">
        <v>9.1</v>
      </c>
      <c r="O192" s="102">
        <v>128</v>
      </c>
      <c r="P192" s="105">
        <v>100</v>
      </c>
      <c r="Q192" s="139">
        <v>12.7</v>
      </c>
      <c r="R192" s="139">
        <v>8.6999999999999993</v>
      </c>
      <c r="S192" s="139">
        <v>15.4</v>
      </c>
      <c r="T192" s="57">
        <v>191</v>
      </c>
      <c r="U192" s="57">
        <v>0</v>
      </c>
      <c r="V192" s="57">
        <v>65</v>
      </c>
      <c r="W192" s="169">
        <v>0.03</v>
      </c>
      <c r="X192" s="169">
        <v>0.08</v>
      </c>
      <c r="Y192" s="139">
        <v>82.4</v>
      </c>
      <c r="Z192" s="139">
        <v>1.2</v>
      </c>
      <c r="AA192" s="139">
        <v>10.1</v>
      </c>
      <c r="AB192" s="139">
        <v>142.19999999999999</v>
      </c>
      <c r="AC192" s="40">
        <v>501</v>
      </c>
      <c r="AD192" s="4" t="s">
        <v>28</v>
      </c>
    </row>
    <row r="193" spans="1:30" s="26" customFormat="1" ht="18" customHeight="1" x14ac:dyDescent="0.25">
      <c r="A193" s="40" t="s">
        <v>143</v>
      </c>
      <c r="B193" s="41" t="s">
        <v>144</v>
      </c>
      <c r="C193" s="42">
        <v>150</v>
      </c>
      <c r="D193" s="57">
        <v>5</v>
      </c>
      <c r="E193" s="139">
        <v>4.5999999999999996</v>
      </c>
      <c r="F193" s="139">
        <v>29.5</v>
      </c>
      <c r="G193" s="57">
        <v>179</v>
      </c>
      <c r="H193" s="102">
        <v>0</v>
      </c>
      <c r="I193" s="102">
        <v>65</v>
      </c>
      <c r="J193" s="171">
        <v>0.01</v>
      </c>
      <c r="K193" s="171">
        <v>0.06</v>
      </c>
      <c r="L193" s="102">
        <v>15</v>
      </c>
      <c r="M193" s="170">
        <v>0.8</v>
      </c>
      <c r="N193" s="170">
        <v>40.299999999999997</v>
      </c>
      <c r="O193" s="102">
        <v>74</v>
      </c>
      <c r="P193" s="105">
        <v>180</v>
      </c>
      <c r="Q193" s="139">
        <v>7.2</v>
      </c>
      <c r="R193" s="139">
        <v>6.1</v>
      </c>
      <c r="S193" s="139">
        <v>38.4</v>
      </c>
      <c r="T193" s="57">
        <v>237</v>
      </c>
      <c r="U193" s="102">
        <v>0</v>
      </c>
      <c r="V193" s="102">
        <v>78</v>
      </c>
      <c r="W193" s="171">
        <v>0.02</v>
      </c>
      <c r="X193" s="171">
        <v>7.0000000000000007E-2</v>
      </c>
      <c r="Y193" s="170">
        <v>18.2</v>
      </c>
      <c r="Z193" s="170">
        <v>1.5</v>
      </c>
      <c r="AA193" s="170">
        <v>46.5</v>
      </c>
      <c r="AB193" s="102">
        <v>83</v>
      </c>
      <c r="AC193" s="40"/>
      <c r="AD193" s="4"/>
    </row>
    <row r="194" spans="1:30" ht="18.75" customHeight="1" x14ac:dyDescent="0.25">
      <c r="A194" s="40" t="s">
        <v>125</v>
      </c>
      <c r="B194" s="44" t="s">
        <v>126</v>
      </c>
      <c r="C194" s="42">
        <v>200</v>
      </c>
      <c r="D194" s="170">
        <v>2.5</v>
      </c>
      <c r="E194" s="170">
        <v>2.5</v>
      </c>
      <c r="F194" s="170">
        <v>16.2</v>
      </c>
      <c r="G194" s="102">
        <v>97</v>
      </c>
      <c r="H194" s="102">
        <v>0</v>
      </c>
      <c r="I194" s="102">
        <v>29</v>
      </c>
      <c r="J194" s="171">
        <v>0.03</v>
      </c>
      <c r="K194" s="171">
        <v>0.12</v>
      </c>
      <c r="L194" s="102">
        <v>116</v>
      </c>
      <c r="M194" s="102">
        <v>0</v>
      </c>
      <c r="N194" s="102">
        <v>0</v>
      </c>
      <c r="O194" s="102">
        <v>52</v>
      </c>
      <c r="P194" s="105">
        <v>200</v>
      </c>
      <c r="Q194" s="170">
        <v>2.5</v>
      </c>
      <c r="R194" s="170">
        <v>2.5</v>
      </c>
      <c r="S194" s="170">
        <v>16.2</v>
      </c>
      <c r="T194" s="102">
        <v>97</v>
      </c>
      <c r="U194" s="102">
        <v>0</v>
      </c>
      <c r="V194" s="102">
        <v>29</v>
      </c>
      <c r="W194" s="171">
        <v>0.03</v>
      </c>
      <c r="X194" s="171">
        <v>0.12</v>
      </c>
      <c r="Y194" s="102">
        <v>116</v>
      </c>
      <c r="Z194" s="102">
        <v>0</v>
      </c>
      <c r="AA194" s="102">
        <v>0</v>
      </c>
      <c r="AB194" s="102">
        <v>52</v>
      </c>
      <c r="AC194" s="40">
        <v>108</v>
      </c>
      <c r="AD194" s="4" t="s">
        <v>28</v>
      </c>
    </row>
    <row r="195" spans="1:30" s="26" customFormat="1" x14ac:dyDescent="0.25">
      <c r="A195" s="40">
        <v>118</v>
      </c>
      <c r="B195" s="44" t="s">
        <v>49</v>
      </c>
      <c r="C195" s="156">
        <v>20</v>
      </c>
      <c r="D195" s="139">
        <v>0.4</v>
      </c>
      <c r="E195" s="139">
        <v>0.2</v>
      </c>
      <c r="F195" s="139">
        <v>8.8000000000000007</v>
      </c>
      <c r="G195" s="57">
        <v>38</v>
      </c>
      <c r="H195" s="57">
        <v>0</v>
      </c>
      <c r="I195" s="57">
        <v>0</v>
      </c>
      <c r="J195" s="169">
        <v>0.02</v>
      </c>
      <c r="K195" s="57">
        <v>0</v>
      </c>
      <c r="L195" s="139">
        <v>3.4</v>
      </c>
      <c r="M195" s="139">
        <v>0.2</v>
      </c>
      <c r="N195" s="139">
        <v>2.4</v>
      </c>
      <c r="O195" s="139">
        <v>11.4</v>
      </c>
      <c r="P195" s="105">
        <v>20</v>
      </c>
      <c r="Q195" s="139">
        <v>0.4</v>
      </c>
      <c r="R195" s="139">
        <v>0.2</v>
      </c>
      <c r="S195" s="139">
        <v>8.8000000000000007</v>
      </c>
      <c r="T195" s="57">
        <v>38</v>
      </c>
      <c r="U195" s="57">
        <v>0</v>
      </c>
      <c r="V195" s="57">
        <v>0</v>
      </c>
      <c r="W195" s="169">
        <v>0.02</v>
      </c>
      <c r="X195" s="57">
        <v>0</v>
      </c>
      <c r="Y195" s="139">
        <v>3.4</v>
      </c>
      <c r="Z195" s="139">
        <v>0.2</v>
      </c>
      <c r="AA195" s="139">
        <v>2.4</v>
      </c>
      <c r="AB195" s="139">
        <v>11.4</v>
      </c>
      <c r="AC195" s="40">
        <v>118</v>
      </c>
      <c r="AD195" s="4" t="s">
        <v>28</v>
      </c>
    </row>
    <row r="196" spans="1:30" x14ac:dyDescent="0.25">
      <c r="A196" s="40"/>
      <c r="B196" s="46" t="s">
        <v>15</v>
      </c>
      <c r="C196" s="160">
        <v>520</v>
      </c>
      <c r="D196" s="202">
        <f t="shared" ref="D196:O196" si="73">SUM(D191:D195)</f>
        <v>20.799999999999997</v>
      </c>
      <c r="E196" s="202">
        <f t="shared" si="73"/>
        <v>18.8</v>
      </c>
      <c r="F196" s="202">
        <f t="shared" si="73"/>
        <v>74.599999999999994</v>
      </c>
      <c r="G196" s="202">
        <v>550.20000000000005</v>
      </c>
      <c r="H196" s="202">
        <f t="shared" si="73"/>
        <v>5.6</v>
      </c>
      <c r="I196" s="103">
        <f t="shared" si="73"/>
        <v>152</v>
      </c>
      <c r="J196" s="202">
        <f t="shared" si="73"/>
        <v>0.1</v>
      </c>
      <c r="K196" s="202">
        <f t="shared" si="73"/>
        <v>0.24</v>
      </c>
      <c r="L196" s="103">
        <f t="shared" si="73"/>
        <v>229.4</v>
      </c>
      <c r="M196" s="202">
        <f t="shared" si="73"/>
        <v>2.7</v>
      </c>
      <c r="N196" s="202">
        <f t="shared" si="73"/>
        <v>63.8</v>
      </c>
      <c r="O196" s="103">
        <f t="shared" si="73"/>
        <v>288.59999999999997</v>
      </c>
      <c r="P196" s="157">
        <v>580</v>
      </c>
      <c r="Q196" s="103">
        <f t="shared" ref="Q196:AB196" si="74">SUM(Q191:Q195)</f>
        <v>24.7</v>
      </c>
      <c r="R196" s="103">
        <f t="shared" si="74"/>
        <v>21.599999999999998</v>
      </c>
      <c r="S196" s="103">
        <f t="shared" si="74"/>
        <v>86.5</v>
      </c>
      <c r="T196" s="103">
        <f t="shared" si="74"/>
        <v>638</v>
      </c>
      <c r="U196" s="103">
        <f t="shared" si="74"/>
        <v>7.1</v>
      </c>
      <c r="V196" s="103">
        <f t="shared" si="74"/>
        <v>172</v>
      </c>
      <c r="W196" s="103">
        <f t="shared" si="74"/>
        <v>0.13</v>
      </c>
      <c r="X196" s="103">
        <f t="shared" si="74"/>
        <v>0.27</v>
      </c>
      <c r="Y196" s="103">
        <f t="shared" si="74"/>
        <v>246.00000000000003</v>
      </c>
      <c r="Z196" s="103">
        <f t="shared" si="74"/>
        <v>3.6</v>
      </c>
      <c r="AA196" s="103">
        <f t="shared" si="74"/>
        <v>74</v>
      </c>
      <c r="AB196" s="103">
        <f t="shared" si="74"/>
        <v>317.59999999999997</v>
      </c>
      <c r="AC196" s="40"/>
      <c r="AD196" s="40"/>
    </row>
    <row r="197" spans="1:30" ht="29.25" customHeight="1" x14ac:dyDescent="0.25">
      <c r="A197" s="40"/>
      <c r="B197" s="69" t="s">
        <v>9</v>
      </c>
      <c r="C197" s="52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112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40"/>
      <c r="AD197" s="40"/>
    </row>
    <row r="198" spans="1:30" ht="25.5" x14ac:dyDescent="0.25">
      <c r="A198" s="44" t="s">
        <v>169</v>
      </c>
      <c r="B198" s="65" t="s">
        <v>170</v>
      </c>
      <c r="C198" s="78">
        <v>80</v>
      </c>
      <c r="D198" s="85">
        <v>0.5</v>
      </c>
      <c r="E198" s="86">
        <v>4</v>
      </c>
      <c r="F198" s="86">
        <v>6</v>
      </c>
      <c r="G198" s="86">
        <v>62</v>
      </c>
      <c r="H198" s="85">
        <v>2.5</v>
      </c>
      <c r="I198" s="85">
        <v>18.8</v>
      </c>
      <c r="J198" s="172">
        <v>0.03</v>
      </c>
      <c r="K198" s="172">
        <v>0.01</v>
      </c>
      <c r="L198" s="85">
        <v>29.3</v>
      </c>
      <c r="M198" s="85">
        <v>0.4</v>
      </c>
      <c r="N198" s="86">
        <v>0</v>
      </c>
      <c r="O198" s="86">
        <v>0</v>
      </c>
      <c r="P198" s="78">
        <v>100</v>
      </c>
      <c r="Q198" s="85">
        <v>0.7</v>
      </c>
      <c r="R198" s="85">
        <v>5</v>
      </c>
      <c r="S198" s="85">
        <v>7.5</v>
      </c>
      <c r="T198" s="86">
        <v>78</v>
      </c>
      <c r="U198" s="85">
        <v>4.3</v>
      </c>
      <c r="V198" s="85">
        <v>23.5</v>
      </c>
      <c r="W198" s="86">
        <v>0</v>
      </c>
      <c r="X198" s="86">
        <v>0</v>
      </c>
      <c r="Y198" s="85">
        <v>36.700000000000003</v>
      </c>
      <c r="Z198" s="85">
        <v>0.5</v>
      </c>
      <c r="AA198" s="86">
        <v>0</v>
      </c>
      <c r="AB198" s="86">
        <v>0</v>
      </c>
      <c r="AC198" s="44">
        <v>50</v>
      </c>
      <c r="AD198" s="4" t="s">
        <v>28</v>
      </c>
    </row>
    <row r="199" spans="1:30" ht="43.5" customHeight="1" x14ac:dyDescent="0.25">
      <c r="A199" s="49" t="s">
        <v>129</v>
      </c>
      <c r="B199" s="41" t="s">
        <v>130</v>
      </c>
      <c r="C199" s="75" t="s">
        <v>186</v>
      </c>
      <c r="D199" s="175">
        <v>5.8</v>
      </c>
      <c r="E199" s="175">
        <v>5.2</v>
      </c>
      <c r="F199" s="175">
        <v>18.5</v>
      </c>
      <c r="G199" s="76">
        <v>144</v>
      </c>
      <c r="H199" s="175">
        <v>2.1</v>
      </c>
      <c r="I199" s="76">
        <v>46</v>
      </c>
      <c r="J199" s="189">
        <v>0.22</v>
      </c>
      <c r="K199" s="189">
        <v>0.02</v>
      </c>
      <c r="L199" s="175">
        <v>55.1</v>
      </c>
      <c r="M199" s="175">
        <v>0.4</v>
      </c>
      <c r="N199" s="175">
        <v>36.200000000000003</v>
      </c>
      <c r="O199" s="76">
        <v>75</v>
      </c>
      <c r="P199" s="75" t="s">
        <v>186</v>
      </c>
      <c r="Q199" s="175">
        <v>5.8</v>
      </c>
      <c r="R199" s="175">
        <v>5.2</v>
      </c>
      <c r="S199" s="175">
        <v>18.5</v>
      </c>
      <c r="T199" s="76">
        <v>144</v>
      </c>
      <c r="U199" s="175">
        <v>2.1</v>
      </c>
      <c r="V199" s="76">
        <v>46</v>
      </c>
      <c r="W199" s="189">
        <v>0.22</v>
      </c>
      <c r="X199" s="189">
        <v>0.02</v>
      </c>
      <c r="Y199" s="175">
        <v>55.1</v>
      </c>
      <c r="Z199" s="175">
        <v>0.4</v>
      </c>
      <c r="AA199" s="175">
        <v>36.200000000000003</v>
      </c>
      <c r="AB199" s="76">
        <v>75</v>
      </c>
      <c r="AC199" s="49">
        <v>142</v>
      </c>
      <c r="AD199" s="4" t="s">
        <v>28</v>
      </c>
    </row>
    <row r="200" spans="1:30" ht="24" customHeight="1" x14ac:dyDescent="0.25">
      <c r="A200" s="83" t="s">
        <v>172</v>
      </c>
      <c r="B200" s="84" t="s">
        <v>171</v>
      </c>
      <c r="C200" s="82">
        <v>90</v>
      </c>
      <c r="D200" s="85">
        <v>9.5</v>
      </c>
      <c r="E200" s="85">
        <v>9.6999999999999993</v>
      </c>
      <c r="F200" s="85">
        <v>14.5</v>
      </c>
      <c r="G200" s="86">
        <v>183</v>
      </c>
      <c r="H200" s="85">
        <v>0.1</v>
      </c>
      <c r="I200" s="86">
        <v>44</v>
      </c>
      <c r="J200" s="86">
        <v>0</v>
      </c>
      <c r="K200" s="172">
        <v>0.09</v>
      </c>
      <c r="L200" s="86">
        <v>124</v>
      </c>
      <c r="M200" s="85">
        <v>0.7</v>
      </c>
      <c r="N200" s="85">
        <v>13.7</v>
      </c>
      <c r="O200" s="86">
        <v>85</v>
      </c>
      <c r="P200" s="132">
        <v>100</v>
      </c>
      <c r="Q200" s="85">
        <v>10.6</v>
      </c>
      <c r="R200" s="85">
        <v>10.8</v>
      </c>
      <c r="S200" s="85">
        <v>16.100000000000001</v>
      </c>
      <c r="T200" s="86">
        <v>204</v>
      </c>
      <c r="U200" s="85">
        <f t="shared" ref="U200" si="75">H200</f>
        <v>0.1</v>
      </c>
      <c r="V200" s="86">
        <v>58</v>
      </c>
      <c r="W200" s="86">
        <v>0</v>
      </c>
      <c r="X200" s="85">
        <v>0.1</v>
      </c>
      <c r="Y200" s="86">
        <v>131</v>
      </c>
      <c r="Z200" s="85">
        <v>0.8</v>
      </c>
      <c r="AA200" s="85">
        <v>15.2</v>
      </c>
      <c r="AB200" s="86">
        <v>95</v>
      </c>
      <c r="AC200" s="83">
        <v>381</v>
      </c>
      <c r="AD200" s="4" t="s">
        <v>28</v>
      </c>
    </row>
    <row r="201" spans="1:30" ht="18" customHeight="1" x14ac:dyDescent="0.25">
      <c r="A201" s="44" t="s">
        <v>118</v>
      </c>
      <c r="B201" s="44" t="s">
        <v>119</v>
      </c>
      <c r="C201" s="47">
        <v>150</v>
      </c>
      <c r="D201" s="57">
        <v>2</v>
      </c>
      <c r="E201" s="139">
        <v>5.8</v>
      </c>
      <c r="F201" s="139">
        <v>12.8</v>
      </c>
      <c r="G201" s="57">
        <v>111</v>
      </c>
      <c r="H201" s="139">
        <v>11.5</v>
      </c>
      <c r="I201" s="57">
        <v>122</v>
      </c>
      <c r="J201" s="169">
        <v>0.15</v>
      </c>
      <c r="K201" s="169">
        <v>0.15</v>
      </c>
      <c r="L201" s="57">
        <v>128</v>
      </c>
      <c r="M201" s="139">
        <v>1.1000000000000001</v>
      </c>
      <c r="N201" s="139">
        <v>12.8</v>
      </c>
      <c r="O201" s="139">
        <v>98.8</v>
      </c>
      <c r="P201" s="106">
        <v>200</v>
      </c>
      <c r="Q201" s="57">
        <v>4</v>
      </c>
      <c r="R201" s="139">
        <v>7.7</v>
      </c>
      <c r="S201" s="57">
        <v>17</v>
      </c>
      <c r="T201" s="57">
        <v>153</v>
      </c>
      <c r="U201" s="139">
        <v>15.3</v>
      </c>
      <c r="V201" s="57">
        <v>151</v>
      </c>
      <c r="W201" s="139">
        <v>0.2</v>
      </c>
      <c r="X201" s="139">
        <v>0.2</v>
      </c>
      <c r="Y201" s="57">
        <v>139</v>
      </c>
      <c r="Z201" s="139">
        <v>1.6</v>
      </c>
      <c r="AA201" s="57">
        <v>17</v>
      </c>
      <c r="AB201" s="57">
        <v>105</v>
      </c>
      <c r="AC201" s="44">
        <v>291</v>
      </c>
      <c r="AD201" s="4" t="s">
        <v>28</v>
      </c>
    </row>
    <row r="202" spans="1:30" ht="21" customHeight="1" x14ac:dyDescent="0.25">
      <c r="A202" s="40" t="s">
        <v>120</v>
      </c>
      <c r="B202" s="40" t="s">
        <v>53</v>
      </c>
      <c r="C202" s="60">
        <v>200</v>
      </c>
      <c r="D202" s="139">
        <v>0.5</v>
      </c>
      <c r="E202" s="57">
        <v>0</v>
      </c>
      <c r="F202" s="139">
        <v>15.2</v>
      </c>
      <c r="G202" s="57">
        <v>63</v>
      </c>
      <c r="H202" s="139">
        <v>0.2</v>
      </c>
      <c r="I202" s="57">
        <v>0</v>
      </c>
      <c r="J202" s="57">
        <v>0</v>
      </c>
      <c r="K202" s="57">
        <v>0</v>
      </c>
      <c r="L202" s="139">
        <v>14.8</v>
      </c>
      <c r="M202" s="139">
        <v>0.4</v>
      </c>
      <c r="N202" s="139">
        <v>6.8</v>
      </c>
      <c r="O202" s="139">
        <v>14.1</v>
      </c>
      <c r="P202" s="114">
        <v>200</v>
      </c>
      <c r="Q202" s="139">
        <f>D202</f>
        <v>0.5</v>
      </c>
      <c r="R202" s="57">
        <v>0</v>
      </c>
      <c r="S202" s="139">
        <f t="shared" ref="S202" si="76">F202</f>
        <v>15.2</v>
      </c>
      <c r="T202" s="57">
        <f t="shared" ref="T202" si="77">G202</f>
        <v>63</v>
      </c>
      <c r="U202" s="57">
        <f t="shared" ref="U202" si="78">H202</f>
        <v>0.2</v>
      </c>
      <c r="V202" s="57">
        <f t="shared" ref="V202" si="79">I202</f>
        <v>0</v>
      </c>
      <c r="W202" s="57">
        <f t="shared" ref="W202" si="80">J202</f>
        <v>0</v>
      </c>
      <c r="X202" s="57">
        <f t="shared" ref="X202" si="81">K202</f>
        <v>0</v>
      </c>
      <c r="Y202" s="139">
        <f t="shared" ref="Y202" si="82">L202</f>
        <v>14.8</v>
      </c>
      <c r="Z202" s="139">
        <f t="shared" ref="Z202" si="83">M202</f>
        <v>0.4</v>
      </c>
      <c r="AA202" s="139">
        <f t="shared" ref="AA202" si="84">N202</f>
        <v>6.8</v>
      </c>
      <c r="AB202" s="139">
        <f t="shared" ref="AB202" si="85">O202</f>
        <v>14.1</v>
      </c>
      <c r="AC202" s="40">
        <v>509</v>
      </c>
      <c r="AD202" s="4" t="s">
        <v>28</v>
      </c>
    </row>
    <row r="203" spans="1:30" ht="17.25" customHeight="1" x14ac:dyDescent="0.25">
      <c r="A203" s="40">
        <v>108</v>
      </c>
      <c r="B203" s="44" t="s">
        <v>49</v>
      </c>
      <c r="C203" s="42">
        <v>40</v>
      </c>
      <c r="D203" s="170">
        <v>0.8</v>
      </c>
      <c r="E203" s="170">
        <v>0.4</v>
      </c>
      <c r="F203" s="170">
        <v>17.600000000000001</v>
      </c>
      <c r="G203" s="102">
        <v>77</v>
      </c>
      <c r="H203" s="170">
        <v>0</v>
      </c>
      <c r="I203" s="102">
        <v>0</v>
      </c>
      <c r="J203" s="171">
        <v>4.3999999999999997E-2</v>
      </c>
      <c r="K203" s="102">
        <v>0</v>
      </c>
      <c r="L203" s="170">
        <v>6.8</v>
      </c>
      <c r="M203" s="170">
        <v>0.4</v>
      </c>
      <c r="N203" s="170">
        <v>4.8</v>
      </c>
      <c r="O203" s="170">
        <v>22.8</v>
      </c>
      <c r="P203" s="105">
        <v>60</v>
      </c>
      <c r="Q203" s="170">
        <v>1.2</v>
      </c>
      <c r="R203" s="170">
        <v>0.6</v>
      </c>
      <c r="S203" s="170">
        <v>26.4</v>
      </c>
      <c r="T203" s="102">
        <v>114</v>
      </c>
      <c r="U203" s="102">
        <v>0</v>
      </c>
      <c r="V203" s="102">
        <v>0</v>
      </c>
      <c r="W203" s="171">
        <v>5.5E-2</v>
      </c>
      <c r="X203" s="102">
        <v>0</v>
      </c>
      <c r="Y203" s="170">
        <v>10.199999999999999</v>
      </c>
      <c r="Z203" s="170">
        <v>0.6</v>
      </c>
      <c r="AA203" s="170">
        <v>7.2</v>
      </c>
      <c r="AB203" s="170">
        <v>34.200000000000003</v>
      </c>
      <c r="AC203" s="40">
        <v>108</v>
      </c>
      <c r="AD203" s="4" t="s">
        <v>28</v>
      </c>
    </row>
    <row r="204" spans="1:30" ht="18.75" customHeight="1" x14ac:dyDescent="0.25">
      <c r="A204" s="40">
        <v>116</v>
      </c>
      <c r="B204" s="40" t="s">
        <v>51</v>
      </c>
      <c r="C204" s="167">
        <v>40</v>
      </c>
      <c r="D204" s="176">
        <v>0.9</v>
      </c>
      <c r="E204" s="176">
        <v>0.5</v>
      </c>
      <c r="F204" s="176">
        <v>15.1</v>
      </c>
      <c r="G204" s="56">
        <v>69</v>
      </c>
      <c r="H204" s="56">
        <v>0</v>
      </c>
      <c r="I204" s="56">
        <v>0</v>
      </c>
      <c r="J204" s="177">
        <v>0.03</v>
      </c>
      <c r="K204" s="56">
        <v>0</v>
      </c>
      <c r="L204" s="56">
        <v>14</v>
      </c>
      <c r="M204" s="176">
        <v>1.1000000000000001</v>
      </c>
      <c r="N204" s="176">
        <v>7.6</v>
      </c>
      <c r="O204" s="176">
        <v>46.2</v>
      </c>
      <c r="P204" s="107">
        <v>60</v>
      </c>
      <c r="Q204" s="139">
        <v>1.4</v>
      </c>
      <c r="R204" s="139">
        <v>0.8</v>
      </c>
      <c r="S204" s="139">
        <v>22.7</v>
      </c>
      <c r="T204" s="57">
        <v>103</v>
      </c>
      <c r="U204" s="57">
        <v>0</v>
      </c>
      <c r="V204" s="57">
        <v>0</v>
      </c>
      <c r="W204" s="169">
        <v>0.05</v>
      </c>
      <c r="X204" s="57">
        <v>0</v>
      </c>
      <c r="Y204" s="57">
        <v>21</v>
      </c>
      <c r="Z204" s="139">
        <v>1.7</v>
      </c>
      <c r="AA204" s="139">
        <v>11.4</v>
      </c>
      <c r="AB204" s="139">
        <v>46.2</v>
      </c>
      <c r="AC204" s="40">
        <v>116</v>
      </c>
      <c r="AD204" s="4" t="s">
        <v>28</v>
      </c>
    </row>
    <row r="205" spans="1:30" s="26" customFormat="1" ht="18.75" customHeight="1" x14ac:dyDescent="0.25">
      <c r="A205" s="40" t="s">
        <v>82</v>
      </c>
      <c r="B205" s="40" t="s">
        <v>173</v>
      </c>
      <c r="C205" s="167">
        <v>150</v>
      </c>
      <c r="D205" s="176">
        <v>0.4</v>
      </c>
      <c r="E205" s="176">
        <v>0.3</v>
      </c>
      <c r="F205" s="176">
        <v>12.1</v>
      </c>
      <c r="G205" s="56">
        <v>53</v>
      </c>
      <c r="H205" s="56">
        <v>12</v>
      </c>
      <c r="I205" s="56">
        <v>0</v>
      </c>
      <c r="J205" s="56">
        <v>0</v>
      </c>
      <c r="K205" s="177">
        <v>0.25</v>
      </c>
      <c r="L205" s="56">
        <v>0</v>
      </c>
      <c r="M205" s="56">
        <v>0</v>
      </c>
      <c r="N205" s="56">
        <v>0</v>
      </c>
      <c r="O205" s="56">
        <v>0</v>
      </c>
      <c r="P205" s="107">
        <v>150</v>
      </c>
      <c r="Q205" s="139">
        <v>0.4</v>
      </c>
      <c r="R205" s="139">
        <v>0.3</v>
      </c>
      <c r="S205" s="139">
        <v>12.1</v>
      </c>
      <c r="T205" s="57">
        <v>53</v>
      </c>
      <c r="U205" s="57">
        <v>12</v>
      </c>
      <c r="V205" s="57">
        <v>0</v>
      </c>
      <c r="W205" s="57">
        <v>0</v>
      </c>
      <c r="X205" s="169">
        <v>0.25</v>
      </c>
      <c r="Y205" s="57">
        <v>0</v>
      </c>
      <c r="Z205" s="57">
        <v>0</v>
      </c>
      <c r="AA205" s="57">
        <v>0</v>
      </c>
      <c r="AB205" s="57">
        <v>0</v>
      </c>
      <c r="AC205" s="40"/>
      <c r="AD205" s="4"/>
    </row>
    <row r="206" spans="1:30" x14ac:dyDescent="0.25">
      <c r="A206" s="40"/>
      <c r="B206" s="46" t="s">
        <v>15</v>
      </c>
      <c r="C206" s="162">
        <v>930</v>
      </c>
      <c r="D206" s="190">
        <v>20.399999999999999</v>
      </c>
      <c r="E206" s="190">
        <f t="shared" ref="E206:N206" si="86">SUM(E198:E204)</f>
        <v>25.599999999999998</v>
      </c>
      <c r="F206" s="190">
        <v>111.8</v>
      </c>
      <c r="G206" s="190">
        <v>761.9</v>
      </c>
      <c r="H206" s="109">
        <v>28</v>
      </c>
      <c r="I206" s="109">
        <f t="shared" si="86"/>
        <v>230.8</v>
      </c>
      <c r="J206" s="190">
        <f t="shared" si="86"/>
        <v>0.47399999999999998</v>
      </c>
      <c r="K206" s="190">
        <f t="shared" si="86"/>
        <v>0.27</v>
      </c>
      <c r="L206" s="109">
        <f t="shared" si="86"/>
        <v>372</v>
      </c>
      <c r="M206" s="190">
        <f t="shared" si="86"/>
        <v>4.5</v>
      </c>
      <c r="N206" s="109">
        <f t="shared" si="86"/>
        <v>81.899999999999991</v>
      </c>
      <c r="O206" s="109">
        <v>327</v>
      </c>
      <c r="P206" s="163">
        <v>1010</v>
      </c>
      <c r="Q206" s="109">
        <v>25</v>
      </c>
      <c r="R206" s="109">
        <f t="shared" ref="R206:AB206" si="87">SUM(R198:R204)</f>
        <v>30.1</v>
      </c>
      <c r="S206" s="109">
        <v>135</v>
      </c>
      <c r="T206" s="109">
        <v>911</v>
      </c>
      <c r="U206" s="109">
        <v>34</v>
      </c>
      <c r="V206" s="109">
        <f>SUM(V198:V205)</f>
        <v>278.5</v>
      </c>
      <c r="W206" s="190">
        <f t="shared" si="87"/>
        <v>0.52500000000000002</v>
      </c>
      <c r="X206" s="190">
        <v>0.6</v>
      </c>
      <c r="Y206" s="109">
        <f t="shared" si="87"/>
        <v>407.8</v>
      </c>
      <c r="Z206" s="109">
        <f>SUM(Z198:Z205)</f>
        <v>6</v>
      </c>
      <c r="AA206" s="109">
        <f t="shared" si="87"/>
        <v>93.800000000000011</v>
      </c>
      <c r="AB206" s="109">
        <f t="shared" si="87"/>
        <v>369.5</v>
      </c>
      <c r="AC206" s="40"/>
      <c r="AD206" s="40"/>
    </row>
    <row r="207" spans="1:30" x14ac:dyDescent="0.25">
      <c r="A207" s="40"/>
      <c r="B207" s="53" t="s">
        <v>16</v>
      </c>
      <c r="C207" s="52"/>
      <c r="D207" s="56">
        <f t="shared" ref="D207:O207" si="88">D196+D206</f>
        <v>41.199999999999996</v>
      </c>
      <c r="E207" s="56">
        <v>45</v>
      </c>
      <c r="F207" s="56">
        <f t="shared" si="88"/>
        <v>186.39999999999998</v>
      </c>
      <c r="G207" s="56">
        <f t="shared" si="88"/>
        <v>1312.1</v>
      </c>
      <c r="H207" s="56">
        <f t="shared" si="88"/>
        <v>33.6</v>
      </c>
      <c r="I207" s="56">
        <f t="shared" si="88"/>
        <v>382.8</v>
      </c>
      <c r="J207" s="176">
        <f t="shared" si="88"/>
        <v>0.57399999999999995</v>
      </c>
      <c r="K207" s="176">
        <f t="shared" si="88"/>
        <v>0.51</v>
      </c>
      <c r="L207" s="56">
        <f t="shared" si="88"/>
        <v>601.4</v>
      </c>
      <c r="M207" s="176">
        <f t="shared" si="88"/>
        <v>7.2</v>
      </c>
      <c r="N207" s="56">
        <f t="shared" si="88"/>
        <v>145.69999999999999</v>
      </c>
      <c r="O207" s="56">
        <f t="shared" si="88"/>
        <v>615.59999999999991</v>
      </c>
      <c r="P207" s="56"/>
      <c r="Q207" s="56">
        <v>49</v>
      </c>
      <c r="R207" s="56">
        <f t="shared" ref="R207:AB207" si="89">R196+R206</f>
        <v>51.7</v>
      </c>
      <c r="S207" s="56">
        <f t="shared" si="89"/>
        <v>221.5</v>
      </c>
      <c r="T207" s="56">
        <v>1550</v>
      </c>
      <c r="U207" s="56">
        <f t="shared" si="89"/>
        <v>41.1</v>
      </c>
      <c r="V207" s="56">
        <f t="shared" si="89"/>
        <v>450.5</v>
      </c>
      <c r="W207" s="56">
        <f t="shared" si="89"/>
        <v>0.65500000000000003</v>
      </c>
      <c r="X207" s="56">
        <f t="shared" si="89"/>
        <v>0.87</v>
      </c>
      <c r="Y207" s="56">
        <f t="shared" si="89"/>
        <v>653.80000000000007</v>
      </c>
      <c r="Z207" s="176">
        <f t="shared" si="89"/>
        <v>9.6</v>
      </c>
      <c r="AA207" s="56">
        <f t="shared" si="89"/>
        <v>167.8</v>
      </c>
      <c r="AB207" s="56">
        <f t="shared" si="89"/>
        <v>687.09999999999991</v>
      </c>
      <c r="AC207" s="40"/>
      <c r="AD207" s="40"/>
    </row>
    <row r="208" spans="1:30" x14ac:dyDescent="0.2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</row>
    <row r="209" spans="1:30" ht="15.75" x14ac:dyDescent="0.25">
      <c r="A209" s="33"/>
      <c r="B209" s="34" t="s">
        <v>41</v>
      </c>
      <c r="C209" s="6"/>
      <c r="D209" s="5"/>
      <c r="E209" s="6"/>
      <c r="F209" s="7"/>
      <c r="G209" s="6"/>
      <c r="H209" s="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33"/>
      <c r="AD209" s="33"/>
    </row>
    <row r="210" spans="1:30" ht="15.75" x14ac:dyDescent="0.25">
      <c r="A210" s="33"/>
      <c r="B210" s="34" t="s">
        <v>26</v>
      </c>
      <c r="C210" s="6"/>
      <c r="D210" s="5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33"/>
      <c r="AD210" s="33"/>
    </row>
    <row r="211" spans="1:30" ht="15.75" x14ac:dyDescent="0.25">
      <c r="A211" s="33"/>
      <c r="B211" s="34" t="s">
        <v>43</v>
      </c>
      <c r="C211" s="6"/>
      <c r="D211" s="5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33"/>
      <c r="AD211" s="33"/>
    </row>
    <row r="212" spans="1:30" ht="27" customHeight="1" x14ac:dyDescent="0.25">
      <c r="A212" s="11" t="s">
        <v>24</v>
      </c>
      <c r="B212" s="98" t="s">
        <v>0</v>
      </c>
      <c r="C212" s="24" t="s">
        <v>17</v>
      </c>
      <c r="D212" s="211" t="s">
        <v>13</v>
      </c>
      <c r="E212" s="212"/>
      <c r="F212" s="212"/>
      <c r="G212" s="213"/>
      <c r="H212" s="210" t="s">
        <v>1</v>
      </c>
      <c r="I212" s="210"/>
      <c r="J212" s="210"/>
      <c r="K212" s="210"/>
      <c r="L212" s="210" t="s">
        <v>14</v>
      </c>
      <c r="M212" s="210"/>
      <c r="N212" s="210"/>
      <c r="O212" s="210"/>
      <c r="P212" s="24" t="s">
        <v>18</v>
      </c>
      <c r="Q212" s="211" t="s">
        <v>13</v>
      </c>
      <c r="R212" s="212"/>
      <c r="S212" s="212"/>
      <c r="T212" s="213"/>
      <c r="U212" s="210" t="s">
        <v>1</v>
      </c>
      <c r="V212" s="210"/>
      <c r="W212" s="210"/>
      <c r="X212" s="210"/>
      <c r="Y212" s="210" t="s">
        <v>14</v>
      </c>
      <c r="Z212" s="210"/>
      <c r="AA212" s="210"/>
      <c r="AB212" s="210"/>
      <c r="AC212" s="11" t="s">
        <v>24</v>
      </c>
      <c r="AD212" s="88" t="s">
        <v>29</v>
      </c>
    </row>
    <row r="213" spans="1:30" ht="15.75" x14ac:dyDescent="0.25">
      <c r="A213" s="4"/>
      <c r="B213" s="37" t="s">
        <v>2</v>
      </c>
      <c r="C213" s="98" t="s">
        <v>11</v>
      </c>
      <c r="D213" s="1" t="s">
        <v>3</v>
      </c>
      <c r="E213" s="1" t="s">
        <v>4</v>
      </c>
      <c r="F213" s="1" t="s">
        <v>5</v>
      </c>
      <c r="G213" s="1" t="s">
        <v>10</v>
      </c>
      <c r="H213" s="1" t="s">
        <v>7</v>
      </c>
      <c r="I213" s="1" t="s">
        <v>19</v>
      </c>
      <c r="J213" s="1" t="s">
        <v>6</v>
      </c>
      <c r="K213" s="1" t="s">
        <v>59</v>
      </c>
      <c r="L213" s="1" t="s">
        <v>8</v>
      </c>
      <c r="M213" s="1" t="s">
        <v>12</v>
      </c>
      <c r="N213" s="1" t="s">
        <v>21</v>
      </c>
      <c r="O213" s="1" t="s">
        <v>20</v>
      </c>
      <c r="P213" s="98" t="s">
        <v>11</v>
      </c>
      <c r="Q213" s="1" t="s">
        <v>3</v>
      </c>
      <c r="R213" s="1" t="s">
        <v>4</v>
      </c>
      <c r="S213" s="1" t="s">
        <v>5</v>
      </c>
      <c r="T213" s="1" t="s">
        <v>10</v>
      </c>
      <c r="U213" s="1" t="s">
        <v>7</v>
      </c>
      <c r="V213" s="1" t="s">
        <v>19</v>
      </c>
      <c r="W213" s="1" t="s">
        <v>6</v>
      </c>
      <c r="X213" s="1" t="s">
        <v>59</v>
      </c>
      <c r="Y213" s="1" t="s">
        <v>8</v>
      </c>
      <c r="Z213" s="1" t="s">
        <v>12</v>
      </c>
      <c r="AA213" s="1" t="s">
        <v>21</v>
      </c>
      <c r="AB213" s="1" t="s">
        <v>20</v>
      </c>
      <c r="AC213" s="4"/>
      <c r="AD213" s="4"/>
    </row>
    <row r="214" spans="1:30" ht="30.75" customHeight="1" x14ac:dyDescent="0.25">
      <c r="A214" s="40" t="s">
        <v>83</v>
      </c>
      <c r="B214" s="41" t="s">
        <v>174</v>
      </c>
      <c r="C214" s="42">
        <v>80</v>
      </c>
      <c r="D214" s="139">
        <v>1.9</v>
      </c>
      <c r="E214" s="139">
        <v>0.2</v>
      </c>
      <c r="F214" s="139">
        <v>3.9</v>
      </c>
      <c r="G214" s="57">
        <v>25</v>
      </c>
      <c r="H214" s="139">
        <v>3.2</v>
      </c>
      <c r="I214" s="139">
        <v>24</v>
      </c>
      <c r="J214" s="169">
        <v>7.0000000000000007E-2</v>
      </c>
      <c r="K214" s="169">
        <v>0.03</v>
      </c>
      <c r="L214" s="139">
        <v>14.7</v>
      </c>
      <c r="M214" s="139">
        <v>0.5</v>
      </c>
      <c r="N214" s="139">
        <v>14.7</v>
      </c>
      <c r="O214" s="139">
        <v>42.7</v>
      </c>
      <c r="P214" s="105">
        <v>100</v>
      </c>
      <c r="Q214" s="139">
        <v>2.4</v>
      </c>
      <c r="R214" s="139">
        <v>0.2</v>
      </c>
      <c r="S214" s="139">
        <v>4.9000000000000004</v>
      </c>
      <c r="T214" s="57">
        <v>31</v>
      </c>
      <c r="U214" s="102">
        <v>4</v>
      </c>
      <c r="V214" s="102">
        <v>30</v>
      </c>
      <c r="W214" s="171">
        <v>0.08</v>
      </c>
      <c r="X214" s="171">
        <v>0.03</v>
      </c>
      <c r="Y214" s="170">
        <v>18.3</v>
      </c>
      <c r="Z214" s="170">
        <v>0.6</v>
      </c>
      <c r="AA214" s="170">
        <v>18.3</v>
      </c>
      <c r="AB214" s="171">
        <v>53.33</v>
      </c>
      <c r="AC214" s="40">
        <v>264</v>
      </c>
      <c r="AD214" s="4" t="s">
        <v>28</v>
      </c>
    </row>
    <row r="215" spans="1:30" s="26" customFormat="1" ht="30.75" customHeight="1" x14ac:dyDescent="0.25">
      <c r="A215" s="201">
        <v>40733</v>
      </c>
      <c r="B215" s="41" t="s">
        <v>187</v>
      </c>
      <c r="C215" s="42">
        <v>100</v>
      </c>
      <c r="D215" s="169">
        <v>14.1</v>
      </c>
      <c r="E215" s="169">
        <v>10.3</v>
      </c>
      <c r="F215" s="139">
        <v>9</v>
      </c>
      <c r="G215" s="57">
        <v>185</v>
      </c>
      <c r="H215" s="169">
        <v>0.7</v>
      </c>
      <c r="I215" s="139">
        <v>97</v>
      </c>
      <c r="J215" s="169">
        <v>0.18</v>
      </c>
      <c r="K215" s="139">
        <v>0.2</v>
      </c>
      <c r="L215" s="139">
        <v>171</v>
      </c>
      <c r="M215" s="139">
        <v>0.7</v>
      </c>
      <c r="N215" s="139">
        <v>14</v>
      </c>
      <c r="O215" s="139">
        <v>165</v>
      </c>
      <c r="P215" s="105">
        <v>100</v>
      </c>
      <c r="Q215" s="139">
        <v>14.1</v>
      </c>
      <c r="R215" s="139">
        <v>10.3</v>
      </c>
      <c r="S215" s="139">
        <v>9</v>
      </c>
      <c r="T215" s="57">
        <v>185</v>
      </c>
      <c r="U215" s="170">
        <v>0.7</v>
      </c>
      <c r="V215" s="102">
        <v>97</v>
      </c>
      <c r="W215" s="171">
        <v>0.18</v>
      </c>
      <c r="X215" s="171">
        <v>0.2</v>
      </c>
      <c r="Y215" s="170">
        <v>171</v>
      </c>
      <c r="Z215" s="170">
        <v>0.7</v>
      </c>
      <c r="AA215" s="170">
        <v>14</v>
      </c>
      <c r="AB215" s="102">
        <v>165</v>
      </c>
      <c r="AC215" s="40"/>
      <c r="AD215" s="4"/>
    </row>
    <row r="216" spans="1:30" ht="19.5" customHeight="1" x14ac:dyDescent="0.25">
      <c r="A216" s="40" t="s">
        <v>90</v>
      </c>
      <c r="B216" s="41" t="s">
        <v>91</v>
      </c>
      <c r="C216" s="42">
        <v>100</v>
      </c>
      <c r="D216" s="139">
        <v>2.2000000000000002</v>
      </c>
      <c r="E216" s="139">
        <v>2.2000000000000002</v>
      </c>
      <c r="F216" s="139">
        <v>14.9</v>
      </c>
      <c r="G216" s="57">
        <v>88</v>
      </c>
      <c r="H216" s="139">
        <v>1.5</v>
      </c>
      <c r="I216" s="139">
        <v>78.5</v>
      </c>
      <c r="J216" s="169">
        <v>0.03</v>
      </c>
      <c r="K216" s="169">
        <v>0.08</v>
      </c>
      <c r="L216" s="139">
        <v>55.5</v>
      </c>
      <c r="M216" s="139">
        <v>0.2</v>
      </c>
      <c r="N216" s="139">
        <v>12.3</v>
      </c>
      <c r="O216" s="139">
        <v>36.9</v>
      </c>
      <c r="P216" s="105">
        <v>150</v>
      </c>
      <c r="Q216" s="139">
        <v>3.3</v>
      </c>
      <c r="R216" s="139">
        <v>3.3</v>
      </c>
      <c r="S216" s="139">
        <v>22.3</v>
      </c>
      <c r="T216" s="57">
        <v>132</v>
      </c>
      <c r="U216" s="139">
        <v>2.2000000000000002</v>
      </c>
      <c r="V216" s="57">
        <v>118</v>
      </c>
      <c r="W216" s="169">
        <v>0.05</v>
      </c>
      <c r="X216" s="169">
        <v>0.12</v>
      </c>
      <c r="Y216" s="139">
        <v>83.3</v>
      </c>
      <c r="Z216" s="139">
        <v>0.3</v>
      </c>
      <c r="AA216" s="139">
        <v>18.5</v>
      </c>
      <c r="AB216" s="139">
        <v>55.3</v>
      </c>
      <c r="AC216" s="40">
        <v>496</v>
      </c>
      <c r="AD216" s="4" t="s">
        <v>28</v>
      </c>
    </row>
    <row r="217" spans="1:30" ht="18.75" customHeight="1" x14ac:dyDescent="0.25">
      <c r="A217" s="40" t="s">
        <v>175</v>
      </c>
      <c r="B217" s="44" t="s">
        <v>176</v>
      </c>
      <c r="C217" s="42">
        <v>50</v>
      </c>
      <c r="D217" s="102">
        <v>1</v>
      </c>
      <c r="E217" s="170">
        <v>1.3</v>
      </c>
      <c r="F217" s="170">
        <v>4.0999999999999996</v>
      </c>
      <c r="G217" s="170">
        <v>32.4</v>
      </c>
      <c r="H217" s="170">
        <v>8</v>
      </c>
      <c r="I217" s="170">
        <v>37.5</v>
      </c>
      <c r="J217" s="171">
        <v>0.03</v>
      </c>
      <c r="K217" s="171">
        <v>0.14000000000000001</v>
      </c>
      <c r="L217" s="170">
        <v>38.1</v>
      </c>
      <c r="M217" s="170">
        <v>0.5</v>
      </c>
      <c r="N217" s="170">
        <v>10.8</v>
      </c>
      <c r="O217" s="170">
        <v>29.7</v>
      </c>
      <c r="P217" s="105">
        <v>50</v>
      </c>
      <c r="Q217" s="102">
        <v>1</v>
      </c>
      <c r="R217" s="170">
        <v>1.3</v>
      </c>
      <c r="S217" s="170">
        <v>4.0999999999999996</v>
      </c>
      <c r="T217" s="170">
        <v>32.4</v>
      </c>
      <c r="U217" s="102">
        <v>8</v>
      </c>
      <c r="V217" s="170">
        <v>37.5</v>
      </c>
      <c r="W217" s="171">
        <v>0.03</v>
      </c>
      <c r="X217" s="171">
        <v>0.14000000000000001</v>
      </c>
      <c r="Y217" s="170">
        <v>38.1</v>
      </c>
      <c r="Z217" s="170">
        <v>0.5</v>
      </c>
      <c r="AA217" s="170">
        <v>10.8</v>
      </c>
      <c r="AB217" s="170">
        <v>29.7</v>
      </c>
      <c r="AC217" s="40">
        <v>108</v>
      </c>
      <c r="AD217" s="4" t="s">
        <v>28</v>
      </c>
    </row>
    <row r="218" spans="1:30" ht="26.25" x14ac:dyDescent="0.25">
      <c r="A218" s="40" t="s">
        <v>111</v>
      </c>
      <c r="B218" s="41" t="s">
        <v>177</v>
      </c>
      <c r="C218" s="186">
        <v>20</v>
      </c>
      <c r="D218" s="170">
        <v>1.2</v>
      </c>
      <c r="E218" s="170">
        <v>1.3</v>
      </c>
      <c r="F218" s="102">
        <v>10</v>
      </c>
      <c r="G218" s="102">
        <v>57</v>
      </c>
      <c r="H218" s="102">
        <v>0</v>
      </c>
      <c r="I218" s="102">
        <v>0</v>
      </c>
      <c r="J218" s="102">
        <v>0</v>
      </c>
      <c r="K218" s="102">
        <v>0</v>
      </c>
      <c r="L218" s="102">
        <v>0</v>
      </c>
      <c r="M218" s="102">
        <v>0</v>
      </c>
      <c r="N218" s="102">
        <v>0</v>
      </c>
      <c r="O218" s="102">
        <v>0</v>
      </c>
      <c r="P218" s="187">
        <v>30</v>
      </c>
      <c r="Q218" s="170">
        <v>1.7</v>
      </c>
      <c r="R218" s="170">
        <v>1.9</v>
      </c>
      <c r="S218" s="102">
        <v>15</v>
      </c>
      <c r="T218" s="102">
        <v>54</v>
      </c>
      <c r="U218" s="102">
        <v>0</v>
      </c>
      <c r="V218" s="102">
        <v>0</v>
      </c>
      <c r="W218" s="102">
        <v>0</v>
      </c>
      <c r="X218" s="102">
        <v>0</v>
      </c>
      <c r="Y218" s="102">
        <v>0</v>
      </c>
      <c r="Z218" s="102">
        <v>0</v>
      </c>
      <c r="AA218" s="102">
        <v>0</v>
      </c>
      <c r="AB218" s="102">
        <v>0</v>
      </c>
      <c r="AC218" s="40"/>
      <c r="AD218" s="4"/>
    </row>
    <row r="219" spans="1:30" s="26" customFormat="1" x14ac:dyDescent="0.25">
      <c r="A219" s="40" t="s">
        <v>111</v>
      </c>
      <c r="B219" s="41" t="s">
        <v>112</v>
      </c>
      <c r="C219" s="156">
        <v>200</v>
      </c>
      <c r="D219" s="170">
        <v>0.1</v>
      </c>
      <c r="E219" s="102">
        <v>0</v>
      </c>
      <c r="F219" s="170">
        <v>13.5</v>
      </c>
      <c r="G219" s="102">
        <v>54</v>
      </c>
      <c r="H219" s="170">
        <v>0.8</v>
      </c>
      <c r="I219" s="102">
        <v>0</v>
      </c>
      <c r="J219" s="102">
        <v>0</v>
      </c>
      <c r="K219" s="171">
        <v>0.01</v>
      </c>
      <c r="L219" s="170">
        <v>2.2000000000000002</v>
      </c>
      <c r="M219" s="170">
        <v>0.1</v>
      </c>
      <c r="N219" s="170">
        <v>0.5</v>
      </c>
      <c r="O219" s="170">
        <v>0.1</v>
      </c>
      <c r="P219" s="157">
        <v>200</v>
      </c>
      <c r="Q219" s="170">
        <v>0.1</v>
      </c>
      <c r="R219" s="102">
        <v>0</v>
      </c>
      <c r="S219" s="170">
        <v>13.5</v>
      </c>
      <c r="T219" s="102">
        <v>54</v>
      </c>
      <c r="U219" s="170">
        <v>0.8</v>
      </c>
      <c r="V219" s="102">
        <v>0</v>
      </c>
      <c r="W219" s="102">
        <v>0</v>
      </c>
      <c r="X219" s="171">
        <v>0.01</v>
      </c>
      <c r="Y219" s="170">
        <v>2.2000000000000002</v>
      </c>
      <c r="Z219" s="170">
        <v>0.1</v>
      </c>
      <c r="AA219" s="170">
        <v>0.5</v>
      </c>
      <c r="AB219" s="170">
        <v>0.1</v>
      </c>
      <c r="AC219" s="40"/>
      <c r="AD219" s="4"/>
    </row>
    <row r="220" spans="1:30" s="26" customFormat="1" x14ac:dyDescent="0.25">
      <c r="A220" s="40"/>
      <c r="B220" s="41" t="s">
        <v>178</v>
      </c>
      <c r="C220" s="186">
        <v>20</v>
      </c>
      <c r="D220" s="170">
        <v>0.4</v>
      </c>
      <c r="E220" s="170">
        <v>0.2</v>
      </c>
      <c r="F220" s="170">
        <v>8.8000000000000007</v>
      </c>
      <c r="G220" s="102">
        <v>38</v>
      </c>
      <c r="H220" s="102">
        <v>0</v>
      </c>
      <c r="I220" s="102">
        <v>0</v>
      </c>
      <c r="J220" s="171">
        <v>0.02</v>
      </c>
      <c r="K220" s="102">
        <v>0</v>
      </c>
      <c r="L220" s="170">
        <v>3.4</v>
      </c>
      <c r="M220" s="170">
        <v>0.2</v>
      </c>
      <c r="N220" s="170">
        <v>2.4</v>
      </c>
      <c r="O220" s="170">
        <v>11.4</v>
      </c>
      <c r="P220" s="187">
        <v>20</v>
      </c>
      <c r="Q220" s="170">
        <v>0.4</v>
      </c>
      <c r="R220" s="170">
        <v>0.2</v>
      </c>
      <c r="S220" s="170">
        <v>8.8000000000000007</v>
      </c>
      <c r="T220" s="102">
        <v>38</v>
      </c>
      <c r="U220" s="102">
        <v>0</v>
      </c>
      <c r="V220" s="102">
        <v>0</v>
      </c>
      <c r="W220" s="171">
        <v>0.02</v>
      </c>
      <c r="X220" s="102">
        <v>0</v>
      </c>
      <c r="Y220" s="170">
        <v>3.4</v>
      </c>
      <c r="Z220" s="170">
        <v>0.2</v>
      </c>
      <c r="AA220" s="170">
        <v>2.4</v>
      </c>
      <c r="AB220" s="170">
        <v>11.4</v>
      </c>
      <c r="AC220" s="40"/>
      <c r="AD220" s="4"/>
    </row>
    <row r="221" spans="1:30" s="26" customFormat="1" x14ac:dyDescent="0.25">
      <c r="A221" s="40"/>
      <c r="B221" s="41" t="s">
        <v>72</v>
      </c>
      <c r="C221" s="156">
        <v>20</v>
      </c>
      <c r="D221" s="170">
        <v>0.5</v>
      </c>
      <c r="E221" s="170">
        <v>0.3</v>
      </c>
      <c r="F221" s="170">
        <v>7.6</v>
      </c>
      <c r="G221" s="102">
        <v>34</v>
      </c>
      <c r="H221" s="102">
        <v>0</v>
      </c>
      <c r="I221" s="102">
        <v>0</v>
      </c>
      <c r="J221" s="171">
        <v>0.02</v>
      </c>
      <c r="K221" s="102">
        <v>0</v>
      </c>
      <c r="L221" s="102">
        <v>7</v>
      </c>
      <c r="M221" s="170">
        <v>0.6</v>
      </c>
      <c r="N221" s="170">
        <v>3.8</v>
      </c>
      <c r="O221" s="170">
        <v>15.4</v>
      </c>
      <c r="P221" s="157">
        <v>20</v>
      </c>
      <c r="Q221" s="170">
        <v>0.5</v>
      </c>
      <c r="R221" s="170">
        <v>0.3</v>
      </c>
      <c r="S221" s="170">
        <v>7.6</v>
      </c>
      <c r="T221" s="102">
        <v>34</v>
      </c>
      <c r="U221" s="102">
        <v>0</v>
      </c>
      <c r="V221" s="102">
        <v>0</v>
      </c>
      <c r="W221" s="171">
        <v>0.02</v>
      </c>
      <c r="X221" s="102">
        <v>0</v>
      </c>
      <c r="Y221" s="102">
        <v>7</v>
      </c>
      <c r="Z221" s="170">
        <v>0.6</v>
      </c>
      <c r="AA221" s="170">
        <v>3.8</v>
      </c>
      <c r="AB221" s="170">
        <v>15.4</v>
      </c>
      <c r="AC221" s="40"/>
      <c r="AD221" s="4"/>
    </row>
    <row r="222" spans="1:30" s="26" customFormat="1" x14ac:dyDescent="0.25">
      <c r="A222" s="40"/>
      <c r="B222" s="46" t="s">
        <v>15</v>
      </c>
      <c r="C222" s="156">
        <v>550</v>
      </c>
      <c r="D222" s="202">
        <v>21.4</v>
      </c>
      <c r="E222" s="202">
        <v>15.7</v>
      </c>
      <c r="F222" s="202">
        <v>71.8</v>
      </c>
      <c r="G222" s="202">
        <v>513.4</v>
      </c>
      <c r="H222" s="202">
        <v>14.2</v>
      </c>
      <c r="I222" s="103">
        <f t="shared" ref="I222:K222" si="90">SUM(I214:I218)</f>
        <v>237</v>
      </c>
      <c r="J222" s="202">
        <f t="shared" si="90"/>
        <v>0.31000000000000005</v>
      </c>
      <c r="K222" s="202">
        <f t="shared" si="90"/>
        <v>0.45</v>
      </c>
      <c r="L222" s="103">
        <v>292</v>
      </c>
      <c r="M222" s="202">
        <v>2.7</v>
      </c>
      <c r="N222" s="202">
        <v>58.6</v>
      </c>
      <c r="O222" s="103">
        <v>301</v>
      </c>
      <c r="P222" s="157">
        <v>600</v>
      </c>
      <c r="Q222" s="103">
        <f t="shared" ref="Q222:X222" si="91">SUM(Q214:Q218)</f>
        <v>22.5</v>
      </c>
      <c r="R222" s="103">
        <f t="shared" si="91"/>
        <v>17</v>
      </c>
      <c r="S222" s="103">
        <v>85</v>
      </c>
      <c r="T222" s="103">
        <v>591</v>
      </c>
      <c r="U222" s="103">
        <f>SUM(U214:U221)</f>
        <v>15.700000000000001</v>
      </c>
      <c r="V222" s="103">
        <v>282</v>
      </c>
      <c r="W222" s="202">
        <f t="shared" si="91"/>
        <v>0.33999999999999997</v>
      </c>
      <c r="X222" s="202">
        <f t="shared" si="91"/>
        <v>0.49</v>
      </c>
      <c r="Y222" s="103">
        <v>323</v>
      </c>
      <c r="Z222" s="103">
        <v>2.9</v>
      </c>
      <c r="AA222" s="103">
        <v>68</v>
      </c>
      <c r="AB222" s="103">
        <v>330</v>
      </c>
      <c r="AC222" s="40"/>
      <c r="AD222" s="40"/>
    </row>
    <row r="223" spans="1:30" x14ac:dyDescent="0.25">
      <c r="A223" s="40"/>
      <c r="B223" s="70" t="s">
        <v>9</v>
      </c>
      <c r="C223" s="54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10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40"/>
      <c r="AD223" s="40"/>
    </row>
    <row r="224" spans="1:30" x14ac:dyDescent="0.25">
      <c r="A224" s="40" t="s">
        <v>150</v>
      </c>
      <c r="B224" s="65" t="s">
        <v>151</v>
      </c>
      <c r="C224" s="81">
        <v>80</v>
      </c>
      <c r="D224" s="85">
        <v>0.6</v>
      </c>
      <c r="E224" s="85">
        <v>4.0999999999999996</v>
      </c>
      <c r="F224" s="85">
        <v>2</v>
      </c>
      <c r="G224" s="86">
        <v>47</v>
      </c>
      <c r="H224" s="85">
        <v>4</v>
      </c>
      <c r="I224" s="86">
        <v>10</v>
      </c>
      <c r="J224" s="172">
        <v>0.02</v>
      </c>
      <c r="K224" s="172">
        <v>0.02</v>
      </c>
      <c r="L224" s="85">
        <v>13.6</v>
      </c>
      <c r="M224" s="85">
        <v>0.4</v>
      </c>
      <c r="N224" s="85">
        <v>11.2</v>
      </c>
      <c r="O224" s="79">
        <v>24</v>
      </c>
      <c r="P224" s="81">
        <v>100</v>
      </c>
      <c r="Q224" s="85">
        <v>0.8</v>
      </c>
      <c r="R224" s="85">
        <v>5.0999999999999996</v>
      </c>
      <c r="S224" s="85">
        <v>2.5</v>
      </c>
      <c r="T224" s="86">
        <v>59</v>
      </c>
      <c r="U224" s="86">
        <v>5</v>
      </c>
      <c r="V224" s="86">
        <v>12</v>
      </c>
      <c r="W224" s="172">
        <v>0.03</v>
      </c>
      <c r="X224" s="172">
        <v>0.03</v>
      </c>
      <c r="Y224" s="86">
        <v>17</v>
      </c>
      <c r="Z224" s="85">
        <v>0.5</v>
      </c>
      <c r="AA224" s="86">
        <v>14</v>
      </c>
      <c r="AB224" s="86">
        <v>30</v>
      </c>
      <c r="AC224" s="40">
        <v>19</v>
      </c>
      <c r="AD224" s="4" t="s">
        <v>28</v>
      </c>
    </row>
    <row r="225" spans="1:30" ht="28.5" customHeight="1" x14ac:dyDescent="0.25">
      <c r="A225" s="49" t="s">
        <v>179</v>
      </c>
      <c r="B225" s="50" t="s">
        <v>180</v>
      </c>
      <c r="C225" s="51" t="s">
        <v>87</v>
      </c>
      <c r="D225" s="139">
        <v>5.0999999999999996</v>
      </c>
      <c r="E225" s="139">
        <v>6.2</v>
      </c>
      <c r="F225" s="139">
        <v>14.1</v>
      </c>
      <c r="G225" s="57">
        <v>133</v>
      </c>
      <c r="H225" s="139">
        <v>6.8</v>
      </c>
      <c r="I225" s="139">
        <v>49.5</v>
      </c>
      <c r="J225" s="169">
        <v>0.09</v>
      </c>
      <c r="K225" s="169">
        <v>0.03</v>
      </c>
      <c r="L225" s="57">
        <v>93</v>
      </c>
      <c r="M225" s="139">
        <v>0.4</v>
      </c>
      <c r="N225" s="139">
        <v>4.2</v>
      </c>
      <c r="O225" s="139">
        <v>69.5</v>
      </c>
      <c r="P225" s="108" t="s">
        <v>87</v>
      </c>
      <c r="Q225" s="139">
        <v>5.0999999999999996</v>
      </c>
      <c r="R225" s="139">
        <v>6.2</v>
      </c>
      <c r="S225" s="139">
        <v>14.1</v>
      </c>
      <c r="T225" s="57">
        <v>133</v>
      </c>
      <c r="U225" s="139">
        <v>6.8</v>
      </c>
      <c r="V225" s="139">
        <v>49.5</v>
      </c>
      <c r="W225" s="169">
        <v>0.09</v>
      </c>
      <c r="X225" s="169">
        <v>0.03</v>
      </c>
      <c r="Y225" s="57">
        <v>93</v>
      </c>
      <c r="Z225" s="139">
        <v>0.4</v>
      </c>
      <c r="AA225" s="139">
        <v>4.2</v>
      </c>
      <c r="AB225" s="139">
        <v>69.5</v>
      </c>
      <c r="AC225" s="49">
        <v>132</v>
      </c>
      <c r="AD225" s="4" t="s">
        <v>28</v>
      </c>
    </row>
    <row r="226" spans="1:30" ht="19.5" customHeight="1" x14ac:dyDescent="0.25">
      <c r="A226" s="44" t="s">
        <v>181</v>
      </c>
      <c r="B226" s="137" t="s">
        <v>182</v>
      </c>
      <c r="C226" s="42">
        <v>100</v>
      </c>
      <c r="D226" s="139">
        <v>8.6999999999999993</v>
      </c>
      <c r="E226" s="139">
        <v>9.9</v>
      </c>
      <c r="F226" s="57">
        <v>5</v>
      </c>
      <c r="G226" s="57">
        <v>144</v>
      </c>
      <c r="H226" s="139">
        <v>1.3</v>
      </c>
      <c r="I226" s="175">
        <v>79.5</v>
      </c>
      <c r="J226" s="175">
        <v>0.1</v>
      </c>
      <c r="K226" s="175">
        <v>0.3</v>
      </c>
      <c r="L226" s="175">
        <v>98.8</v>
      </c>
      <c r="M226" s="175">
        <v>1.8</v>
      </c>
      <c r="N226" s="175">
        <v>17.5</v>
      </c>
      <c r="O226" s="175">
        <v>65.5</v>
      </c>
      <c r="P226" s="105">
        <v>120</v>
      </c>
      <c r="Q226" s="139">
        <v>11.5</v>
      </c>
      <c r="R226" s="139">
        <v>11.9</v>
      </c>
      <c r="S226" s="139">
        <v>5.3</v>
      </c>
      <c r="T226" s="57">
        <v>174</v>
      </c>
      <c r="U226" s="139">
        <v>1.5</v>
      </c>
      <c r="V226" s="175">
        <v>95.4</v>
      </c>
      <c r="W226" s="189">
        <v>0.11</v>
      </c>
      <c r="X226" s="189">
        <v>0.34</v>
      </c>
      <c r="Y226" s="76">
        <v>114</v>
      </c>
      <c r="Z226" s="175">
        <v>2.1</v>
      </c>
      <c r="AA226" s="175">
        <v>17.5</v>
      </c>
      <c r="AB226" s="175">
        <v>78.7</v>
      </c>
      <c r="AC226" s="44">
        <v>355</v>
      </c>
      <c r="AD226" s="4" t="s">
        <v>28</v>
      </c>
    </row>
    <row r="227" spans="1:30" ht="20.25" customHeight="1" x14ac:dyDescent="0.25">
      <c r="A227" s="40" t="s">
        <v>133</v>
      </c>
      <c r="B227" s="50" t="s">
        <v>54</v>
      </c>
      <c r="C227" s="59">
        <v>150</v>
      </c>
      <c r="D227" s="175">
        <v>3.1</v>
      </c>
      <c r="E227" s="175">
        <v>3.8</v>
      </c>
      <c r="F227" s="175">
        <v>25.4</v>
      </c>
      <c r="G227" s="76">
        <v>148</v>
      </c>
      <c r="H227" s="76">
        <v>0</v>
      </c>
      <c r="I227" s="76">
        <v>30</v>
      </c>
      <c r="J227" s="76">
        <v>0</v>
      </c>
      <c r="K227" s="76">
        <v>0</v>
      </c>
      <c r="L227" s="175">
        <v>26.7</v>
      </c>
      <c r="M227" s="175">
        <v>0.3</v>
      </c>
      <c r="N227" s="175">
        <v>25.7</v>
      </c>
      <c r="O227" s="175">
        <v>44.7</v>
      </c>
      <c r="P227" s="107">
        <v>180</v>
      </c>
      <c r="Q227" s="139">
        <v>3.5</v>
      </c>
      <c r="R227" s="139">
        <v>4.4000000000000004</v>
      </c>
      <c r="S227" s="139">
        <f t="shared" ref="S227" si="92">F227/150*180</f>
        <v>30.48</v>
      </c>
      <c r="T227" s="57">
        <v>176</v>
      </c>
      <c r="U227" s="57">
        <v>0</v>
      </c>
      <c r="V227" s="57">
        <v>46</v>
      </c>
      <c r="W227" s="57">
        <v>0</v>
      </c>
      <c r="X227" s="57">
        <v>0</v>
      </c>
      <c r="Y227" s="139">
        <v>28.4</v>
      </c>
      <c r="Z227" s="139">
        <v>0.6</v>
      </c>
      <c r="AA227" s="139">
        <v>30.9</v>
      </c>
      <c r="AB227" s="139">
        <v>53.6</v>
      </c>
      <c r="AC227" s="40">
        <v>429</v>
      </c>
      <c r="AD227" s="4" t="s">
        <v>28</v>
      </c>
    </row>
    <row r="228" spans="1:30" ht="18.75" customHeight="1" x14ac:dyDescent="0.25">
      <c r="A228" s="40" t="s">
        <v>183</v>
      </c>
      <c r="B228" s="41" t="s">
        <v>184</v>
      </c>
      <c r="C228" s="48">
        <v>200</v>
      </c>
      <c r="D228" s="139">
        <v>0.2</v>
      </c>
      <c r="E228" s="57">
        <v>0</v>
      </c>
      <c r="F228" s="139">
        <v>16.899999999999999</v>
      </c>
      <c r="G228" s="57">
        <v>68</v>
      </c>
      <c r="H228" s="139">
        <v>4.5</v>
      </c>
      <c r="I228" s="57">
        <v>1</v>
      </c>
      <c r="J228" s="57">
        <v>0</v>
      </c>
      <c r="K228" s="57">
        <v>0</v>
      </c>
      <c r="L228" s="139">
        <v>4.5</v>
      </c>
      <c r="M228" s="139">
        <v>0.1</v>
      </c>
      <c r="N228" s="139">
        <v>1.2</v>
      </c>
      <c r="O228" s="139">
        <v>2.8</v>
      </c>
      <c r="P228" s="107">
        <v>200</v>
      </c>
      <c r="Q228" s="139">
        <f>D228</f>
        <v>0.2</v>
      </c>
      <c r="R228" s="57">
        <v>0</v>
      </c>
      <c r="S228" s="139">
        <f t="shared" ref="S228" si="93">F228</f>
        <v>16.899999999999999</v>
      </c>
      <c r="T228" s="57">
        <f t="shared" ref="T228" si="94">G228</f>
        <v>68</v>
      </c>
      <c r="U228" s="139">
        <f t="shared" ref="U228" si="95">H228</f>
        <v>4.5</v>
      </c>
      <c r="V228" s="57">
        <f t="shared" ref="V228" si="96">I228</f>
        <v>1</v>
      </c>
      <c r="W228" s="57">
        <f t="shared" ref="W228" si="97">J228</f>
        <v>0</v>
      </c>
      <c r="X228" s="57">
        <f t="shared" ref="X228" si="98">K228</f>
        <v>0</v>
      </c>
      <c r="Y228" s="139">
        <f t="shared" ref="Y228" si="99">L228</f>
        <v>4.5</v>
      </c>
      <c r="Z228" s="139">
        <f t="shared" ref="Z228" si="100">M228</f>
        <v>0.1</v>
      </c>
      <c r="AA228" s="139">
        <f t="shared" ref="AA228" si="101">N228</f>
        <v>1.2</v>
      </c>
      <c r="AB228" s="139">
        <f t="shared" ref="AB228" si="102">O228</f>
        <v>2.8</v>
      </c>
      <c r="AC228" s="40">
        <v>520</v>
      </c>
      <c r="AD228" s="4" t="s">
        <v>28</v>
      </c>
    </row>
    <row r="229" spans="1:30" ht="18" customHeight="1" x14ac:dyDescent="0.25">
      <c r="A229" s="40">
        <v>108</v>
      </c>
      <c r="B229" s="44" t="s">
        <v>49</v>
      </c>
      <c r="C229" s="42">
        <v>40</v>
      </c>
      <c r="D229" s="170">
        <v>0.8</v>
      </c>
      <c r="E229" s="170">
        <v>0.4</v>
      </c>
      <c r="F229" s="170">
        <v>17.600000000000001</v>
      </c>
      <c r="G229" s="102">
        <v>77</v>
      </c>
      <c r="H229" s="102">
        <v>0</v>
      </c>
      <c r="I229" s="102">
        <v>0</v>
      </c>
      <c r="J229" s="171">
        <v>4.3999999999999997E-2</v>
      </c>
      <c r="K229" s="102">
        <v>0</v>
      </c>
      <c r="L229" s="170">
        <v>6.8</v>
      </c>
      <c r="M229" s="170">
        <v>0.4</v>
      </c>
      <c r="N229" s="170">
        <v>4.8</v>
      </c>
      <c r="O229" s="170">
        <v>22.8</v>
      </c>
      <c r="P229" s="105">
        <v>60</v>
      </c>
      <c r="Q229" s="170">
        <v>1.2</v>
      </c>
      <c r="R229" s="170">
        <v>0.6</v>
      </c>
      <c r="S229" s="170">
        <v>26.4</v>
      </c>
      <c r="T229" s="102">
        <v>114</v>
      </c>
      <c r="U229" s="102">
        <v>0</v>
      </c>
      <c r="V229" s="102">
        <v>0</v>
      </c>
      <c r="W229" s="171">
        <v>5.5E-2</v>
      </c>
      <c r="X229" s="102">
        <v>0</v>
      </c>
      <c r="Y229" s="170">
        <v>10.199999999999999</v>
      </c>
      <c r="Z229" s="170">
        <v>0.55000000000000004</v>
      </c>
      <c r="AA229" s="170">
        <v>7.2</v>
      </c>
      <c r="AB229" s="170">
        <v>34.200000000000003</v>
      </c>
      <c r="AC229" s="40">
        <v>108</v>
      </c>
      <c r="AD229" s="4" t="s">
        <v>28</v>
      </c>
    </row>
    <row r="230" spans="1:30" ht="15.75" customHeight="1" x14ac:dyDescent="0.25">
      <c r="A230" s="40">
        <v>116</v>
      </c>
      <c r="B230" s="40" t="s">
        <v>51</v>
      </c>
      <c r="C230" s="167">
        <v>40</v>
      </c>
      <c r="D230" s="176">
        <v>0.9</v>
      </c>
      <c r="E230" s="176">
        <v>0.5</v>
      </c>
      <c r="F230" s="176">
        <v>15.1</v>
      </c>
      <c r="G230" s="56">
        <v>69</v>
      </c>
      <c r="H230" s="56">
        <v>0</v>
      </c>
      <c r="I230" s="56">
        <v>0</v>
      </c>
      <c r="J230" s="177">
        <v>0.03</v>
      </c>
      <c r="K230" s="56">
        <v>0</v>
      </c>
      <c r="L230" s="56">
        <v>14</v>
      </c>
      <c r="M230" s="176">
        <v>1.1000000000000001</v>
      </c>
      <c r="N230" s="176">
        <v>7.6</v>
      </c>
      <c r="O230" s="176">
        <v>30.8</v>
      </c>
      <c r="P230" s="107">
        <v>60</v>
      </c>
      <c r="Q230" s="139">
        <v>1.4</v>
      </c>
      <c r="R230" s="139">
        <v>0.8</v>
      </c>
      <c r="S230" s="139">
        <v>22.7</v>
      </c>
      <c r="T230" s="57">
        <v>103</v>
      </c>
      <c r="U230" s="57">
        <v>0</v>
      </c>
      <c r="V230" s="57">
        <v>0</v>
      </c>
      <c r="W230" s="169">
        <v>0.05</v>
      </c>
      <c r="X230" s="57">
        <v>0</v>
      </c>
      <c r="Y230" s="57">
        <v>21</v>
      </c>
      <c r="Z230" s="139">
        <v>1.7</v>
      </c>
      <c r="AA230" s="139">
        <v>11.4</v>
      </c>
      <c r="AB230" s="139">
        <v>46.2</v>
      </c>
      <c r="AC230" s="40">
        <v>116</v>
      </c>
      <c r="AD230" s="4" t="s">
        <v>28</v>
      </c>
    </row>
    <row r="231" spans="1:30" s="26" customFormat="1" ht="15.75" customHeight="1" x14ac:dyDescent="0.25">
      <c r="A231" s="40" t="s">
        <v>82</v>
      </c>
      <c r="B231" s="40" t="s">
        <v>78</v>
      </c>
      <c r="C231" s="167">
        <v>180</v>
      </c>
      <c r="D231" s="176">
        <v>0.3</v>
      </c>
      <c r="E231" s="56">
        <v>0</v>
      </c>
      <c r="F231" s="176">
        <v>14.2</v>
      </c>
      <c r="G231" s="56">
        <v>58</v>
      </c>
      <c r="H231" s="176">
        <v>5.8</v>
      </c>
      <c r="I231" s="56">
        <v>0</v>
      </c>
      <c r="J231" s="56">
        <v>0</v>
      </c>
      <c r="K231" s="56">
        <v>0</v>
      </c>
      <c r="L231" s="56">
        <v>0</v>
      </c>
      <c r="M231" s="56">
        <v>0</v>
      </c>
      <c r="N231" s="56">
        <v>0</v>
      </c>
      <c r="O231" s="56">
        <v>0</v>
      </c>
      <c r="P231" s="107">
        <v>180</v>
      </c>
      <c r="Q231" s="139">
        <v>0.3</v>
      </c>
      <c r="R231" s="57">
        <v>0</v>
      </c>
      <c r="S231" s="139">
        <v>14.2</v>
      </c>
      <c r="T231" s="57">
        <v>58</v>
      </c>
      <c r="U231" s="139">
        <v>5.8</v>
      </c>
      <c r="V231" s="57">
        <v>0</v>
      </c>
      <c r="W231" s="57">
        <v>0</v>
      </c>
      <c r="X231" s="57">
        <v>0</v>
      </c>
      <c r="Y231" s="57">
        <v>0</v>
      </c>
      <c r="Z231" s="57">
        <v>0</v>
      </c>
      <c r="AA231" s="57">
        <v>0</v>
      </c>
      <c r="AB231" s="57">
        <v>0</v>
      </c>
      <c r="AC231" s="40"/>
      <c r="AD231" s="4"/>
    </row>
    <row r="232" spans="1:30" ht="18.75" customHeight="1" x14ac:dyDescent="0.25">
      <c r="A232" s="40"/>
      <c r="B232" s="46" t="s">
        <v>15</v>
      </c>
      <c r="C232" s="162">
        <v>975</v>
      </c>
      <c r="D232" s="190">
        <v>20.399999999999999</v>
      </c>
      <c r="E232" s="190">
        <v>24.8</v>
      </c>
      <c r="F232" s="190">
        <v>114.2</v>
      </c>
      <c r="G232" s="190">
        <v>761.6</v>
      </c>
      <c r="H232" s="109">
        <v>21</v>
      </c>
      <c r="I232" s="109">
        <v>161</v>
      </c>
      <c r="J232" s="190">
        <f t="shared" ref="J232:M232" si="103">SUM(J224:J230)</f>
        <v>0.28400000000000003</v>
      </c>
      <c r="K232" s="190">
        <f t="shared" si="103"/>
        <v>0.35</v>
      </c>
      <c r="L232" s="109">
        <v>269</v>
      </c>
      <c r="M232" s="190">
        <f t="shared" si="103"/>
        <v>4.5</v>
      </c>
      <c r="N232" s="190">
        <v>75.7</v>
      </c>
      <c r="O232" s="109">
        <v>266</v>
      </c>
      <c r="P232" s="163">
        <v>1045</v>
      </c>
      <c r="Q232" s="109">
        <v>25</v>
      </c>
      <c r="R232" s="109">
        <f>SUM(R224:R231)</f>
        <v>29.000000000000004</v>
      </c>
      <c r="S232" s="109">
        <v>137</v>
      </c>
      <c r="T232" s="109">
        <v>907</v>
      </c>
      <c r="U232" s="109">
        <v>22</v>
      </c>
      <c r="V232" s="109">
        <v>193</v>
      </c>
      <c r="W232" s="190">
        <f t="shared" ref="W232" si="104">SUM(W224:W230)</f>
        <v>0.33499999999999996</v>
      </c>
      <c r="X232" s="190">
        <f>SUM(X224:X231)</f>
        <v>0.4</v>
      </c>
      <c r="Y232" s="109">
        <v>303</v>
      </c>
      <c r="Z232" s="190">
        <f>SUM(Z224:Z231)</f>
        <v>5.95</v>
      </c>
      <c r="AA232" s="109">
        <v>91</v>
      </c>
      <c r="AB232" s="109">
        <v>322</v>
      </c>
      <c r="AC232" s="40"/>
      <c r="AD232" s="4"/>
    </row>
    <row r="233" spans="1:30" x14ac:dyDescent="0.25">
      <c r="A233" s="40"/>
      <c r="B233" s="53" t="s">
        <v>16</v>
      </c>
      <c r="C233" s="52"/>
      <c r="D233" s="56">
        <f t="shared" ref="D233:O233" si="105">D222+D232</f>
        <v>41.8</v>
      </c>
      <c r="E233" s="56">
        <f t="shared" si="105"/>
        <v>40.5</v>
      </c>
      <c r="F233" s="56">
        <f t="shared" si="105"/>
        <v>186</v>
      </c>
      <c r="G233" s="56">
        <f t="shared" si="105"/>
        <v>1275</v>
      </c>
      <c r="H233" s="56">
        <f t="shared" si="105"/>
        <v>35.200000000000003</v>
      </c>
      <c r="I233" s="56">
        <f t="shared" si="105"/>
        <v>398</v>
      </c>
      <c r="J233" s="176">
        <f t="shared" si="105"/>
        <v>0.59400000000000008</v>
      </c>
      <c r="K233" s="176">
        <f t="shared" si="105"/>
        <v>0.8</v>
      </c>
      <c r="L233" s="56">
        <f t="shared" si="105"/>
        <v>561</v>
      </c>
      <c r="M233" s="176">
        <f t="shared" si="105"/>
        <v>7.2</v>
      </c>
      <c r="N233" s="56">
        <f t="shared" si="105"/>
        <v>134.30000000000001</v>
      </c>
      <c r="O233" s="56">
        <f t="shared" si="105"/>
        <v>567</v>
      </c>
      <c r="P233" s="56"/>
      <c r="Q233" s="56">
        <f t="shared" ref="Q233:AB233" si="106">Q222+Q232</f>
        <v>47.5</v>
      </c>
      <c r="R233" s="56">
        <f t="shared" si="106"/>
        <v>46</v>
      </c>
      <c r="S233" s="56">
        <f t="shared" si="106"/>
        <v>222</v>
      </c>
      <c r="T233" s="56">
        <f t="shared" si="106"/>
        <v>1498</v>
      </c>
      <c r="U233" s="56">
        <f t="shared" si="106"/>
        <v>37.700000000000003</v>
      </c>
      <c r="V233" s="56">
        <f t="shared" si="106"/>
        <v>475</v>
      </c>
      <c r="W233" s="56">
        <f t="shared" si="106"/>
        <v>0.67499999999999993</v>
      </c>
      <c r="X233" s="56">
        <f t="shared" si="106"/>
        <v>0.89</v>
      </c>
      <c r="Y233" s="56">
        <f t="shared" si="106"/>
        <v>626</v>
      </c>
      <c r="Z233" s="56">
        <f t="shared" si="106"/>
        <v>8.85</v>
      </c>
      <c r="AA233" s="56">
        <f t="shared" si="106"/>
        <v>159</v>
      </c>
      <c r="AB233" s="56">
        <f t="shared" si="106"/>
        <v>652</v>
      </c>
      <c r="AC233" s="40"/>
      <c r="AD233" s="4"/>
    </row>
    <row r="234" spans="1:30" x14ac:dyDescent="0.25"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</row>
  </sheetData>
  <mergeCells count="61">
    <mergeCell ref="L30:O30"/>
    <mergeCell ref="Q30:T30"/>
    <mergeCell ref="U30:X30"/>
    <mergeCell ref="D30:G30"/>
    <mergeCell ref="D53:G53"/>
    <mergeCell ref="H53:K53"/>
    <mergeCell ref="L53:O53"/>
    <mergeCell ref="Q53:T53"/>
    <mergeCell ref="B1:O1"/>
    <mergeCell ref="Y6:AB6"/>
    <mergeCell ref="D6:G6"/>
    <mergeCell ref="H6:K6"/>
    <mergeCell ref="L6:O6"/>
    <mergeCell ref="Q6:T6"/>
    <mergeCell ref="U6:X6"/>
    <mergeCell ref="Y75:AB75"/>
    <mergeCell ref="Y30:AB30"/>
    <mergeCell ref="Y53:AB53"/>
    <mergeCell ref="Y99:AB99"/>
    <mergeCell ref="D75:G75"/>
    <mergeCell ref="H75:K75"/>
    <mergeCell ref="L75:O75"/>
    <mergeCell ref="Q75:T75"/>
    <mergeCell ref="U75:X75"/>
    <mergeCell ref="D99:G99"/>
    <mergeCell ref="H99:K99"/>
    <mergeCell ref="L99:O99"/>
    <mergeCell ref="Q99:T99"/>
    <mergeCell ref="U99:X99"/>
    <mergeCell ref="U53:X53"/>
    <mergeCell ref="H30:K30"/>
    <mergeCell ref="Y124:AB124"/>
    <mergeCell ref="D145:G145"/>
    <mergeCell ref="H145:K145"/>
    <mergeCell ref="L145:O145"/>
    <mergeCell ref="Q145:T145"/>
    <mergeCell ref="U145:X145"/>
    <mergeCell ref="Y145:AB145"/>
    <mergeCell ref="D124:G124"/>
    <mergeCell ref="H124:K124"/>
    <mergeCell ref="L124:O124"/>
    <mergeCell ref="Q124:T124"/>
    <mergeCell ref="U124:X124"/>
    <mergeCell ref="Y167:AB167"/>
    <mergeCell ref="D189:G189"/>
    <mergeCell ref="H189:K189"/>
    <mergeCell ref="L189:O189"/>
    <mergeCell ref="Q189:T189"/>
    <mergeCell ref="U189:X189"/>
    <mergeCell ref="Y189:AB189"/>
    <mergeCell ref="D167:G167"/>
    <mergeCell ref="H167:K167"/>
    <mergeCell ref="L167:O167"/>
    <mergeCell ref="Q167:T167"/>
    <mergeCell ref="U167:X167"/>
    <mergeCell ref="Y212:AB212"/>
    <mergeCell ref="D212:G212"/>
    <mergeCell ref="H212:K212"/>
    <mergeCell ref="L212:O212"/>
    <mergeCell ref="Q212:T212"/>
    <mergeCell ref="U212:X212"/>
  </mergeCells>
  <printOptions horizontalCentered="1" verticalCentered="1"/>
  <pageMargins left="0" right="0" top="0" bottom="0" header="0" footer="0"/>
  <pageSetup paperSize="9" scale="75" orientation="landscape" horizontalDpi="180" verticalDpi="180" r:id="rId1"/>
  <rowBreaks count="10" manualBreakCount="10">
    <brk id="26" max="27" man="1"/>
    <brk id="49" max="27" man="1"/>
    <brk id="71" max="27" man="1"/>
    <brk id="95" max="27" man="1"/>
    <brk id="119" max="27" man="1"/>
    <brk id="141" max="27" man="1"/>
    <brk id="163" max="27" man="1"/>
    <brk id="185" max="27" man="1"/>
    <brk id="208" max="27" man="1"/>
    <brk id="233" max="29" man="1"/>
  </rowBreaks>
  <ignoredErrors>
    <ignoredError sqref="U59:X59 E206 Q222:R222 I222:K222 W222:X222 H83:K83 I206" formulaRange="1"/>
    <ignoredError sqref="U2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лку сезон осенний</vt:lpstr>
      <vt:lpstr>'меню лку сезон осенний'!Область_печати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2023-12-16T05:05:08Z</dcterms:modified>
</cp:coreProperties>
</file>