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однораз.гор.питание школа" sheetId="15" r:id="rId1"/>
  </sheets>
  <definedNames>
    <definedName name="_xlnm.Print_Area" localSheetId="0">'однораз.гор.питание школа'!$B$1:$AD$114</definedName>
  </definedNames>
  <calcPr calcId="162913"/>
</workbook>
</file>

<file path=xl/calcChain.xml><?xml version="1.0" encoding="utf-8"?>
<calcChain xmlns="http://schemas.openxmlformats.org/spreadsheetml/2006/main">
  <c r="AB98" i="15" l="1"/>
  <c r="AA98" i="15"/>
  <c r="Z98" i="15"/>
  <c r="Y98" i="15"/>
  <c r="X98" i="15"/>
  <c r="W98" i="15"/>
  <c r="V98" i="15"/>
  <c r="U98" i="15"/>
  <c r="T98" i="15"/>
  <c r="S98" i="15"/>
  <c r="Q98" i="15"/>
  <c r="AB78" i="15"/>
  <c r="AA78" i="15"/>
  <c r="Z78" i="15"/>
  <c r="W78" i="15"/>
  <c r="V78" i="15"/>
  <c r="U78" i="15"/>
  <c r="R78" i="15"/>
  <c r="O78" i="15"/>
  <c r="N78" i="15"/>
  <c r="M78" i="15"/>
  <c r="L78" i="15"/>
  <c r="K78" i="15"/>
  <c r="J78" i="15"/>
  <c r="I78" i="15"/>
  <c r="H78" i="15"/>
  <c r="F78" i="15"/>
  <c r="E78" i="15"/>
  <c r="G78" i="15"/>
  <c r="T78" i="15"/>
  <c r="AB76" i="15"/>
  <c r="Y76" i="15"/>
  <c r="Y78" i="15" s="1"/>
  <c r="X76" i="15"/>
  <c r="X78" i="15" s="1"/>
  <c r="U76" i="15"/>
  <c r="S76" i="15"/>
  <c r="S78" i="15" s="1"/>
  <c r="Q76" i="15"/>
  <c r="Q78" i="15" s="1"/>
  <c r="W52" i="15" l="1"/>
  <c r="V52" i="15"/>
  <c r="AB9" i="15" l="1"/>
  <c r="AA9" i="15"/>
  <c r="Z9" i="15"/>
  <c r="Y9" i="15"/>
  <c r="X9" i="15"/>
  <c r="W9" i="15"/>
  <c r="V9" i="15"/>
  <c r="U9" i="15"/>
  <c r="T9" i="15"/>
  <c r="S9" i="15"/>
  <c r="R9" i="15"/>
  <c r="Q9" i="15"/>
  <c r="O100" i="15" l="1"/>
  <c r="N100" i="15"/>
  <c r="M100" i="15"/>
  <c r="L100" i="15"/>
  <c r="K100" i="15"/>
  <c r="J100" i="15"/>
  <c r="I100" i="15"/>
  <c r="H100" i="15"/>
  <c r="G100" i="15"/>
  <c r="F100" i="15"/>
  <c r="E100" i="15"/>
  <c r="D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O34" i="15" l="1"/>
  <c r="N34" i="15"/>
  <c r="M34" i="15"/>
  <c r="L34" i="15"/>
  <c r="K34" i="15"/>
  <c r="J34" i="15"/>
  <c r="I34" i="15"/>
  <c r="H34" i="15"/>
  <c r="G34" i="15"/>
  <c r="F34" i="15"/>
  <c r="E34" i="15"/>
  <c r="D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Z112" i="15" l="1"/>
  <c r="Y112" i="15"/>
  <c r="W112" i="15"/>
  <c r="T112" i="15"/>
  <c r="S112" i="15"/>
  <c r="R112" i="15"/>
  <c r="Q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AB112" i="15"/>
  <c r="AA112" i="15"/>
  <c r="X112" i="15"/>
  <c r="V112" i="15"/>
  <c r="U112" i="15"/>
  <c r="O89" i="15"/>
  <c r="L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N89" i="15"/>
  <c r="M89" i="15"/>
  <c r="K89" i="15"/>
  <c r="J89" i="15"/>
  <c r="I89" i="15"/>
  <c r="H89" i="15"/>
  <c r="G89" i="15"/>
  <c r="F89" i="15"/>
  <c r="E89" i="15"/>
  <c r="D89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AB8" i="15"/>
  <c r="AB12" i="15" s="1"/>
  <c r="AA8" i="15"/>
  <c r="Z8" i="15"/>
  <c r="Z12" i="15" s="1"/>
  <c r="Y8" i="15"/>
  <c r="Y12" i="15" s="1"/>
  <c r="X8" i="15"/>
  <c r="X12" i="15" s="1"/>
  <c r="W8" i="15"/>
  <c r="W12" i="15" s="1"/>
  <c r="V8" i="15"/>
  <c r="V12" i="15" s="1"/>
  <c r="U8" i="15"/>
  <c r="T8" i="15"/>
  <c r="T12" i="15" s="1"/>
  <c r="S8" i="15"/>
  <c r="S12" i="15" s="1"/>
  <c r="R8" i="15"/>
  <c r="R12" i="15" s="1"/>
  <c r="Q8" i="15"/>
  <c r="Q12" i="15" s="1"/>
  <c r="U12" i="15" l="1"/>
  <c r="AA12" i="15"/>
</calcChain>
</file>

<file path=xl/sharedStrings.xml><?xml version="1.0" encoding="utf-8"?>
<sst xmlns="http://schemas.openxmlformats.org/spreadsheetml/2006/main" count="514" uniqueCount="85">
  <si>
    <t>Наименование блюд</t>
  </si>
  <si>
    <t>витамины</t>
  </si>
  <si>
    <t>Б</t>
  </si>
  <si>
    <t>Ж</t>
  </si>
  <si>
    <t>У</t>
  </si>
  <si>
    <t>В1</t>
  </si>
  <si>
    <t>С</t>
  </si>
  <si>
    <t>Са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</si>
  <si>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</si>
  <si>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</si>
  <si>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</si>
  <si>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</si>
  <si>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</si>
  <si>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</si>
  <si>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 xml:space="preserve">хлеб пшеничный </t>
  </si>
  <si>
    <t>7-11 лет</t>
  </si>
  <si>
    <t>11-17 лет</t>
  </si>
  <si>
    <t>А</t>
  </si>
  <si>
    <t>Е</t>
  </si>
  <si>
    <t>P</t>
  </si>
  <si>
    <t>Mg</t>
  </si>
  <si>
    <t>№ рец</t>
  </si>
  <si>
    <t>Неделя : первая</t>
  </si>
  <si>
    <t>Неделя : вторая</t>
  </si>
  <si>
    <t>МБОУ Междуреченская СОШ</t>
  </si>
  <si>
    <t>100/50</t>
  </si>
  <si>
    <t xml:space="preserve">Примерное меню для организации горячего питания обучающихся </t>
  </si>
  <si>
    <t>Уральский рег.центр питания изд.2013г</t>
  </si>
  <si>
    <t>Сборник рецептур</t>
  </si>
  <si>
    <t>День: первый</t>
  </si>
  <si>
    <t>День: второй</t>
  </si>
  <si>
    <t>День: третий</t>
  </si>
  <si>
    <t>День: четвертый</t>
  </si>
  <si>
    <t>День : пятый</t>
  </si>
  <si>
    <t>День: седьмой</t>
  </si>
  <si>
    <t>День: девятый</t>
  </si>
  <si>
    <t>День: десятый</t>
  </si>
  <si>
    <t>День:шестой</t>
  </si>
  <si>
    <t>День : восьмой</t>
  </si>
  <si>
    <t xml:space="preserve">Хлеб пшеничный </t>
  </si>
  <si>
    <t>Сок фруктовый</t>
  </si>
  <si>
    <t>Компот из сухофруктов</t>
  </si>
  <si>
    <t>Рис припущенный</t>
  </si>
  <si>
    <t>Компот из кураги</t>
  </si>
  <si>
    <t xml:space="preserve">Картофельное пюре </t>
  </si>
  <si>
    <t>Мясо тушенное с капустой</t>
  </si>
  <si>
    <t xml:space="preserve">Чай с сахаром </t>
  </si>
  <si>
    <t>685-2004</t>
  </si>
  <si>
    <t>101-2004</t>
  </si>
  <si>
    <t>374-2004</t>
  </si>
  <si>
    <t>Рыба, тушеная в томате с овощами</t>
  </si>
  <si>
    <t>520-2004</t>
  </si>
  <si>
    <t>Пюре картофельное</t>
  </si>
  <si>
    <t>Овощи консервированные без уксуса (огурцы)</t>
  </si>
  <si>
    <t>444-2004</t>
  </si>
  <si>
    <t>Плов по-узбекски</t>
  </si>
  <si>
    <t>501-2013</t>
  </si>
  <si>
    <t>Кофейный напиток</t>
  </si>
  <si>
    <t>388-2004</t>
  </si>
  <si>
    <t>Котлеты рыбные</t>
  </si>
  <si>
    <t>686-2004</t>
  </si>
  <si>
    <t>Чай с лимоном</t>
  </si>
  <si>
    <t>508-2013</t>
  </si>
  <si>
    <t>495-2013</t>
  </si>
  <si>
    <t>Чай с молоком</t>
  </si>
  <si>
    <t>423-2004</t>
  </si>
  <si>
    <t>Бефстроганов из говядины</t>
  </si>
  <si>
    <t>512-2004</t>
  </si>
  <si>
    <t>152-2004</t>
  </si>
  <si>
    <t>Гуляш</t>
  </si>
  <si>
    <t>508-2004</t>
  </si>
  <si>
    <t>Каша гречневая рассыпчатая</t>
  </si>
  <si>
    <t>390-2013</t>
  </si>
  <si>
    <t>Тефтели из говядины с рисом (ёжики),запеченные с соусом</t>
  </si>
  <si>
    <t>294-2013</t>
  </si>
  <si>
    <t>638-2004</t>
  </si>
  <si>
    <t>Биточки рыбные</t>
  </si>
  <si>
    <t>55-24м-2020</t>
  </si>
  <si>
    <t xml:space="preserve">Шницель из говядины по-богатырски </t>
  </si>
  <si>
    <t>534-2004</t>
  </si>
  <si>
    <t>Капуста тушенная</t>
  </si>
  <si>
    <t>Котлета рыбная "Лада"</t>
  </si>
  <si>
    <t>Одноразовое горячее питание</t>
  </si>
  <si>
    <t>Одноразавое горячее питание</t>
  </si>
  <si>
    <t>Макаронны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</si>
</sst>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/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0" xfId="0" applyFont="1"/>
    <xf numFmtId="0" fontId="11" fillId="0" borderId="0" xfId="0" applyFont="1" applyBorder="1"/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5" fillId="3" borderId="1" xfId="0" applyFont="1" applyFill="1" applyBorder="1"/>
    <xf numFmtId="1" fontId="13" fillId="0" borderId="1" xfId="0" applyNumberFormat="1" applyFont="1" applyBorder="1"/>
    <xf numFmtId="0" fontId="1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shrinkToFit="1"/>
    </xf>
    <xf numFmtId="1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vertical="center" wrapText="1"/>
    </xf>
    <xf numFmtId="1" fontId="1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9" fillId="0" borderId="0" xfId="0" applyFont="1" applyBorder="1"/>
    <xf numFmtId="0" fontId="2" fillId="0" borderId="0" xfId="0" applyFont="1" applyBorder="1" applyAlignment="1">
      <alignment wrapText="1"/>
    </xf>
    <xf numFmtId="164" fontId="17" fillId="0" borderId="0" xfId="0" applyNumberFormat="1" applyFont="1" applyBorder="1" applyAlignment="1">
      <alignment vertical="center" shrinkToFit="1"/>
    </xf>
    <xf numFmtId="0" fontId="17" fillId="3" borderId="0" xfId="0" applyFont="1" applyFill="1" applyBorder="1" applyAlignment="1">
      <alignment horizontal="right" vertical="center" shrinkToFit="1"/>
    </xf>
    <xf numFmtId="1" fontId="17" fillId="0" borderId="0" xfId="0" applyNumberFormat="1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164" fontId="17" fillId="0" borderId="0" xfId="0" applyNumberFormat="1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 shrinkToFi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shrinkToFit="1"/>
    </xf>
    <xf numFmtId="1" fontId="13" fillId="3" borderId="1" xfId="0" applyNumberFormat="1" applyFont="1" applyFill="1" applyBorder="1"/>
    <xf numFmtId="1" fontId="5" fillId="0" borderId="2" xfId="0" applyNumberFormat="1" applyFont="1" applyBorder="1" applyAlignment="1">
      <alignment horizontal="center"/>
    </xf>
    <xf numFmtId="0" fontId="8" fillId="3" borderId="1" xfId="0" applyFont="1" applyFill="1" applyBorder="1"/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1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164" fontId="13" fillId="3" borderId="1" xfId="0" applyNumberFormat="1" applyFont="1" applyFill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4" fontId="15" fillId="0" borderId="1" xfId="0" applyNumberFormat="1" applyFont="1" applyBorder="1"/>
    <xf numFmtId="2" fontId="13" fillId="3" borderId="1" xfId="0" applyNumberFormat="1" applyFont="1" applyFill="1" applyBorder="1"/>
    <xf numFmtId="164" fontId="13" fillId="0" borderId="1" xfId="0" applyNumberFormat="1" applyFont="1" applyBorder="1" applyAlignment="1">
      <alignment shrinkToFit="1"/>
    </xf>
    <xf numFmtId="164" fontId="5" fillId="0" borderId="1" xfId="0" applyNumberFormat="1" applyFont="1" applyBorder="1" applyAlignment="1">
      <alignment shrinkToFit="1"/>
    </xf>
    <xf numFmtId="2" fontId="5" fillId="0" borderId="1" xfId="0" applyNumberFormat="1" applyFont="1" applyBorder="1" applyAlignment="1">
      <alignment shrinkToFit="1"/>
    </xf>
    <xf numFmtId="2" fontId="13" fillId="0" borderId="1" xfId="0" applyNumberFormat="1" applyFont="1" applyBorder="1" applyAlignment="1">
      <alignment shrinkToFit="1"/>
    </xf>
    <xf numFmtId="164" fontId="13" fillId="0" borderId="1" xfId="0" applyNumberFormat="1" applyFont="1" applyBorder="1" applyAlignment="1">
      <alignment horizontal="center"/>
    </xf>
    <xf numFmtId="2" fontId="15" fillId="0" borderId="1" xfId="0" applyNumberFormat="1" applyFont="1" applyBorder="1"/>
    <xf numFmtId="14" fontId="8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1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1" fontId="1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2" fillId="4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15"/>
  <sheetViews>
    <sheetView tabSelected="1" view="pageBreakPreview" topLeftCell="C1" zoomScale="98" zoomScaleNormal="98" zoomScaleSheetLayoutView="98" workbookViewId="0">
      <selection activeCell="F26" sqref="F26"/>
    </sheetView>
  </sheetViews>
  <sheetFormatPr defaultColWidth="9.140625" defaultRowHeight="12.75" x14ac:dyDescent="0.25"/>
  <cols>
    <col min="1" max="1" width="0.7109375" style="38" customWidth="1"/>
    <col min="2" max="2" width="31.42578125" style="38" customWidth="1"/>
    <col min="3" max="3" width="13.42578125" style="94" customWidth="1"/>
    <col min="4" max="4" width="6.5703125" style="38" customWidth="1"/>
    <col min="5" max="5" width="6.7109375" style="38" customWidth="1"/>
    <col min="6" max="6" width="5.85546875" style="38" customWidth="1"/>
    <col min="7" max="7" width="7" style="38" customWidth="1"/>
    <col min="8" max="8" width="6" style="38" customWidth="1"/>
    <col min="9" max="9" width="5.85546875" style="38" customWidth="1"/>
    <col min="10" max="10" width="8" style="38" customWidth="1"/>
    <col min="11" max="12" width="5.5703125" style="38" customWidth="1"/>
    <col min="13" max="13" width="5.28515625" style="38" customWidth="1"/>
    <col min="14" max="14" width="7" style="38" customWidth="1"/>
    <col min="15" max="15" width="5.5703125" style="38" customWidth="1"/>
    <col min="16" max="16" width="12" style="38" customWidth="1"/>
    <col min="17" max="17" width="6.5703125" style="38" customWidth="1"/>
    <col min="18" max="18" width="5.42578125" style="38" customWidth="1"/>
    <col min="19" max="19" width="5.140625" style="38" customWidth="1"/>
    <col min="20" max="20" width="6.85546875" style="38" customWidth="1"/>
    <col min="21" max="21" width="5.7109375" style="38" customWidth="1"/>
    <col min="22" max="22" width="6.42578125" style="38" customWidth="1"/>
    <col min="23" max="23" width="6.85546875" style="38" customWidth="1"/>
    <col min="24" max="24" width="6" style="38" customWidth="1"/>
    <col min="25" max="25" width="5.42578125" style="38" customWidth="1"/>
    <col min="26" max="26" width="5.85546875" style="38" customWidth="1"/>
    <col min="27" max="27" width="6.140625" style="38" customWidth="1"/>
    <col min="28" max="28" width="7.140625" style="38" customWidth="1"/>
    <col min="29" max="29" width="8" style="38" customWidth="1"/>
    <col min="30" max="30" width="1" style="38" hidden="1" customWidth="1"/>
    <col min="31" max="16384" width="9.140625" style="38"/>
  </cols>
  <sheetData>
    <row r="1" spans="2:30" ht="21" x14ac:dyDescent="0.35">
      <c r="B1" s="66" t="s">
        <v>26</v>
      </c>
      <c r="C1" s="90"/>
      <c r="D1" s="66"/>
      <c r="E1" s="66"/>
      <c r="F1" s="66"/>
      <c r="G1" s="66"/>
      <c r="H1" s="66"/>
      <c r="I1" s="66"/>
      <c r="J1" s="62"/>
      <c r="K1" s="62"/>
      <c r="L1" s="62"/>
      <c r="M1" s="62"/>
      <c r="N1" s="62"/>
      <c r="O1" s="62"/>
      <c r="P1" s="62"/>
    </row>
    <row r="2" spans="2:30" ht="15.75" customHeight="1" x14ac:dyDescent="0.35">
      <c r="B2" s="66" t="s">
        <v>24</v>
      </c>
      <c r="C2" s="91"/>
      <c r="D2" s="67"/>
      <c r="E2" s="67"/>
      <c r="F2" s="67"/>
      <c r="G2" s="67"/>
      <c r="H2" s="67"/>
      <c r="I2" s="67"/>
      <c r="J2" s="65"/>
      <c r="K2" s="65"/>
      <c r="L2" s="65"/>
      <c r="M2" s="65"/>
      <c r="N2" s="65"/>
      <c r="O2" s="65"/>
      <c r="P2" s="65"/>
    </row>
    <row r="3" spans="2:30" ht="15" x14ac:dyDescent="0.25">
      <c r="B3" s="69" t="s">
        <v>29</v>
      </c>
      <c r="C3" s="9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30" ht="15" x14ac:dyDescent="0.25">
      <c r="B4" s="69" t="s">
        <v>22</v>
      </c>
      <c r="C4" s="9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2:30" ht="15.75" x14ac:dyDescent="0.25">
      <c r="B5" s="68" t="s">
        <v>82</v>
      </c>
      <c r="C5" s="9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30" ht="16.5" customHeight="1" x14ac:dyDescent="0.2">
      <c r="B6" s="53" t="s">
        <v>0</v>
      </c>
      <c r="C6" s="93" t="s">
        <v>15</v>
      </c>
      <c r="D6" s="131" t="s">
        <v>11</v>
      </c>
      <c r="E6" s="132"/>
      <c r="F6" s="132"/>
      <c r="G6" s="133"/>
      <c r="H6" s="134" t="s">
        <v>1</v>
      </c>
      <c r="I6" s="134"/>
      <c r="J6" s="134"/>
      <c r="K6" s="134"/>
      <c r="L6" s="134" t="s">
        <v>12</v>
      </c>
      <c r="M6" s="134"/>
      <c r="N6" s="134"/>
      <c r="O6" s="134"/>
      <c r="P6" s="54" t="s">
        <v>16</v>
      </c>
      <c r="Q6" s="131" t="s">
        <v>11</v>
      </c>
      <c r="R6" s="132"/>
      <c r="S6" s="132"/>
      <c r="T6" s="133"/>
      <c r="U6" s="134" t="s">
        <v>1</v>
      </c>
      <c r="V6" s="134"/>
      <c r="W6" s="134"/>
      <c r="X6" s="134"/>
      <c r="Y6" s="134" t="s">
        <v>12</v>
      </c>
      <c r="Z6" s="134"/>
      <c r="AA6" s="134"/>
      <c r="AB6" s="134"/>
      <c r="AC6" s="56" t="s">
        <v>21</v>
      </c>
      <c r="AD6" s="56" t="s">
        <v>28</v>
      </c>
    </row>
    <row r="7" spans="2:30" x14ac:dyDescent="0.2">
      <c r="B7" s="55"/>
      <c r="C7" s="89" t="s">
        <v>9</v>
      </c>
      <c r="D7" s="53" t="s">
        <v>2</v>
      </c>
      <c r="E7" s="53" t="s">
        <v>3</v>
      </c>
      <c r="F7" s="53" t="s">
        <v>4</v>
      </c>
      <c r="G7" s="53" t="s">
        <v>8</v>
      </c>
      <c r="H7" s="53" t="s">
        <v>6</v>
      </c>
      <c r="I7" s="53" t="s">
        <v>17</v>
      </c>
      <c r="J7" s="53" t="s">
        <v>5</v>
      </c>
      <c r="K7" s="53" t="s">
        <v>18</v>
      </c>
      <c r="L7" s="53" t="s">
        <v>7</v>
      </c>
      <c r="M7" s="53" t="s">
        <v>10</v>
      </c>
      <c r="N7" s="53" t="s">
        <v>20</v>
      </c>
      <c r="O7" s="53" t="s">
        <v>19</v>
      </c>
      <c r="P7" s="53" t="s">
        <v>9</v>
      </c>
      <c r="Q7" s="53" t="s">
        <v>2</v>
      </c>
      <c r="R7" s="53" t="s">
        <v>3</v>
      </c>
      <c r="S7" s="53" t="s">
        <v>4</v>
      </c>
      <c r="T7" s="53" t="s">
        <v>8</v>
      </c>
      <c r="U7" s="53" t="s">
        <v>6</v>
      </c>
      <c r="V7" s="53" t="s">
        <v>17</v>
      </c>
      <c r="W7" s="53" t="s">
        <v>5</v>
      </c>
      <c r="X7" s="53" t="s">
        <v>18</v>
      </c>
      <c r="Y7" s="53" t="s">
        <v>7</v>
      </c>
      <c r="Z7" s="53" t="s">
        <v>10</v>
      </c>
      <c r="AA7" s="53" t="s">
        <v>20</v>
      </c>
      <c r="AB7" s="53" t="s">
        <v>19</v>
      </c>
      <c r="AC7" s="1"/>
      <c r="AD7" s="1"/>
    </row>
    <row r="8" spans="2:30" ht="22.5" customHeight="1" x14ac:dyDescent="0.2">
      <c r="B8" s="25" t="s">
        <v>45</v>
      </c>
      <c r="C8" s="27">
        <v>250</v>
      </c>
      <c r="D8" s="28">
        <v>6</v>
      </c>
      <c r="E8" s="28">
        <v>9</v>
      </c>
      <c r="F8" s="28">
        <v>32</v>
      </c>
      <c r="G8" s="28">
        <v>229</v>
      </c>
      <c r="H8" s="28">
        <v>2</v>
      </c>
      <c r="I8" s="28">
        <v>35</v>
      </c>
      <c r="J8" s="28">
        <v>0</v>
      </c>
      <c r="K8" s="28">
        <v>0</v>
      </c>
      <c r="L8" s="28">
        <v>216</v>
      </c>
      <c r="M8" s="28">
        <v>1</v>
      </c>
      <c r="N8" s="28">
        <v>64</v>
      </c>
      <c r="O8" s="28">
        <v>228.5</v>
      </c>
      <c r="P8" s="27">
        <v>300</v>
      </c>
      <c r="Q8" s="35">
        <f>D8/20*25</f>
        <v>7.5</v>
      </c>
      <c r="R8" s="35">
        <f t="shared" ref="R8:AB8" si="0">E8/20*25</f>
        <v>11.25</v>
      </c>
      <c r="S8" s="35">
        <f t="shared" si="0"/>
        <v>40</v>
      </c>
      <c r="T8" s="35">
        <f t="shared" si="0"/>
        <v>286.25</v>
      </c>
      <c r="U8" s="35">
        <f t="shared" si="0"/>
        <v>2.5</v>
      </c>
      <c r="V8" s="35">
        <f t="shared" si="0"/>
        <v>43.75</v>
      </c>
      <c r="W8" s="35">
        <f t="shared" si="0"/>
        <v>0</v>
      </c>
      <c r="X8" s="35">
        <f t="shared" si="0"/>
        <v>0</v>
      </c>
      <c r="Y8" s="35">
        <f t="shared" si="0"/>
        <v>270</v>
      </c>
      <c r="Z8" s="35">
        <f t="shared" si="0"/>
        <v>1.25</v>
      </c>
      <c r="AA8" s="35">
        <f t="shared" si="0"/>
        <v>80</v>
      </c>
      <c r="AB8" s="35">
        <f t="shared" si="0"/>
        <v>285.625</v>
      </c>
      <c r="AC8" s="10">
        <v>268</v>
      </c>
      <c r="AD8" s="1" t="s">
        <v>27</v>
      </c>
    </row>
    <row r="9" spans="2:30" ht="22.5" customHeight="1" x14ac:dyDescent="0.2">
      <c r="B9" s="11" t="s">
        <v>40</v>
      </c>
      <c r="C9" s="12">
        <v>200</v>
      </c>
      <c r="D9" s="21">
        <v>0</v>
      </c>
      <c r="E9" s="21">
        <v>0</v>
      </c>
      <c r="F9" s="21">
        <v>11</v>
      </c>
      <c r="G9" s="21">
        <v>45</v>
      </c>
      <c r="H9" s="21">
        <v>1</v>
      </c>
      <c r="I9" s="21">
        <v>0</v>
      </c>
      <c r="J9" s="21">
        <v>0</v>
      </c>
      <c r="K9" s="21">
        <v>0</v>
      </c>
      <c r="L9" s="21">
        <v>61</v>
      </c>
      <c r="M9" s="21">
        <v>1</v>
      </c>
      <c r="N9" s="21">
        <v>11</v>
      </c>
      <c r="O9" s="21">
        <v>56</v>
      </c>
      <c r="P9" s="74">
        <v>200</v>
      </c>
      <c r="Q9" s="21">
        <f>D9</f>
        <v>0</v>
      </c>
      <c r="R9" s="21">
        <f t="shared" ref="R9:AB9" si="1">E9</f>
        <v>0</v>
      </c>
      <c r="S9" s="21">
        <f t="shared" si="1"/>
        <v>11</v>
      </c>
      <c r="T9" s="21">
        <f t="shared" si="1"/>
        <v>45</v>
      </c>
      <c r="U9" s="21">
        <f t="shared" si="1"/>
        <v>1</v>
      </c>
      <c r="V9" s="21">
        <f t="shared" si="1"/>
        <v>0</v>
      </c>
      <c r="W9" s="21">
        <f t="shared" si="1"/>
        <v>0</v>
      </c>
      <c r="X9" s="21">
        <f t="shared" si="1"/>
        <v>0</v>
      </c>
      <c r="Y9" s="21">
        <f t="shared" si="1"/>
        <v>61</v>
      </c>
      <c r="Z9" s="21">
        <f t="shared" si="1"/>
        <v>1</v>
      </c>
      <c r="AA9" s="21">
        <f t="shared" si="1"/>
        <v>11</v>
      </c>
      <c r="AB9" s="21">
        <f t="shared" si="1"/>
        <v>56</v>
      </c>
      <c r="AC9" s="10">
        <v>296</v>
      </c>
      <c r="AD9" s="1" t="s">
        <v>27</v>
      </c>
    </row>
    <row r="10" spans="2:30" ht="16.5" customHeight="1" x14ac:dyDescent="0.2">
      <c r="B10" s="29" t="s">
        <v>14</v>
      </c>
      <c r="C10" s="27">
        <v>50</v>
      </c>
      <c r="D10" s="30">
        <v>3</v>
      </c>
      <c r="E10" s="30">
        <v>0</v>
      </c>
      <c r="F10" s="30">
        <v>20</v>
      </c>
      <c r="G10" s="30">
        <v>94</v>
      </c>
      <c r="H10" s="30">
        <v>0</v>
      </c>
      <c r="I10" s="30">
        <v>0</v>
      </c>
      <c r="J10" s="30">
        <v>0</v>
      </c>
      <c r="K10" s="30">
        <v>0</v>
      </c>
      <c r="L10" s="30">
        <v>8</v>
      </c>
      <c r="M10" s="30">
        <v>0</v>
      </c>
      <c r="N10" s="30">
        <v>14</v>
      </c>
      <c r="O10" s="30">
        <v>30</v>
      </c>
      <c r="P10" s="27">
        <v>60</v>
      </c>
      <c r="Q10" s="70">
        <v>3.8</v>
      </c>
      <c r="R10" s="70">
        <v>0.4</v>
      </c>
      <c r="S10" s="70">
        <v>24.6</v>
      </c>
      <c r="T10" s="70">
        <v>117.5</v>
      </c>
      <c r="U10" s="70">
        <v>0</v>
      </c>
      <c r="V10" s="70">
        <v>0</v>
      </c>
      <c r="W10" s="70">
        <v>5.5E-2</v>
      </c>
      <c r="X10" s="70">
        <v>0</v>
      </c>
      <c r="Y10" s="70">
        <v>10</v>
      </c>
      <c r="Z10" s="70">
        <v>0.55000000000000004</v>
      </c>
      <c r="AA10" s="70">
        <v>17</v>
      </c>
      <c r="AB10" s="70">
        <v>38</v>
      </c>
      <c r="AC10" s="10">
        <v>114</v>
      </c>
      <c r="AD10" s="1" t="s">
        <v>27</v>
      </c>
    </row>
    <row r="11" spans="2:30" ht="23.25" customHeight="1" x14ac:dyDescent="0.2">
      <c r="B11" s="25"/>
      <c r="C11" s="1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3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10"/>
      <c r="AD11" s="1"/>
    </row>
    <row r="12" spans="2:30" ht="16.5" customHeight="1" x14ac:dyDescent="0.2">
      <c r="B12" s="32" t="s">
        <v>13</v>
      </c>
      <c r="C12" s="27">
        <v>500</v>
      </c>
      <c r="D12" s="33">
        <f t="shared" ref="D12:O12" si="2">SUM(D8:D11)</f>
        <v>9</v>
      </c>
      <c r="E12" s="33">
        <f t="shared" si="2"/>
        <v>9</v>
      </c>
      <c r="F12" s="33">
        <f t="shared" si="2"/>
        <v>63</v>
      </c>
      <c r="G12" s="33">
        <f t="shared" si="2"/>
        <v>368</v>
      </c>
      <c r="H12" s="33">
        <f t="shared" si="2"/>
        <v>3</v>
      </c>
      <c r="I12" s="33">
        <f t="shared" si="2"/>
        <v>35</v>
      </c>
      <c r="J12" s="33">
        <f t="shared" si="2"/>
        <v>0</v>
      </c>
      <c r="K12" s="33">
        <f t="shared" si="2"/>
        <v>0</v>
      </c>
      <c r="L12" s="33">
        <f t="shared" si="2"/>
        <v>285</v>
      </c>
      <c r="M12" s="33">
        <f t="shared" si="2"/>
        <v>2</v>
      </c>
      <c r="N12" s="33">
        <f t="shared" si="2"/>
        <v>89</v>
      </c>
      <c r="O12" s="33">
        <f t="shared" si="2"/>
        <v>314.5</v>
      </c>
      <c r="P12" s="34">
        <v>560</v>
      </c>
      <c r="Q12" s="71">
        <f t="shared" ref="Q12:AB12" si="3">SUM(Q8:Q11)</f>
        <v>11.3</v>
      </c>
      <c r="R12" s="71">
        <f t="shared" si="3"/>
        <v>11.65</v>
      </c>
      <c r="S12" s="71">
        <f t="shared" si="3"/>
        <v>75.599999999999994</v>
      </c>
      <c r="T12" s="71">
        <f t="shared" si="3"/>
        <v>448.75</v>
      </c>
      <c r="U12" s="71">
        <f t="shared" si="3"/>
        <v>3.5</v>
      </c>
      <c r="V12" s="71">
        <f t="shared" si="3"/>
        <v>43.75</v>
      </c>
      <c r="W12" s="71">
        <f t="shared" si="3"/>
        <v>5.5E-2</v>
      </c>
      <c r="X12" s="71">
        <f t="shared" si="3"/>
        <v>0</v>
      </c>
      <c r="Y12" s="71">
        <f t="shared" si="3"/>
        <v>341</v>
      </c>
      <c r="Z12" s="71">
        <f t="shared" si="3"/>
        <v>2.8</v>
      </c>
      <c r="AA12" s="71">
        <f t="shared" si="3"/>
        <v>108</v>
      </c>
      <c r="AB12" s="71">
        <f t="shared" si="3"/>
        <v>379.625</v>
      </c>
      <c r="AC12" s="10"/>
      <c r="AD12" s="10"/>
    </row>
    <row r="13" spans="2:30" ht="15" x14ac:dyDescent="0.25">
      <c r="AC13" s="5"/>
      <c r="AD13" s="5"/>
    </row>
    <row r="14" spans="2:30" ht="15" x14ac:dyDescent="0.25">
      <c r="B14" s="43" t="s">
        <v>30</v>
      </c>
      <c r="C14" s="95"/>
      <c r="D14" s="44"/>
      <c r="E14" s="44"/>
      <c r="F14" s="44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39"/>
      <c r="V14" s="39"/>
      <c r="W14" s="39"/>
      <c r="X14" s="39"/>
      <c r="Y14" s="39"/>
      <c r="Z14" s="39"/>
      <c r="AA14" s="39"/>
      <c r="AB14" s="39"/>
      <c r="AC14" s="5"/>
      <c r="AD14" s="5"/>
    </row>
    <row r="15" spans="2:30" x14ac:dyDescent="0.2">
      <c r="B15" s="43" t="s">
        <v>22</v>
      </c>
      <c r="C15" s="9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"/>
      <c r="AD15" s="2"/>
    </row>
    <row r="16" spans="2:30" x14ac:dyDescent="0.2">
      <c r="B16" s="43" t="s">
        <v>83</v>
      </c>
      <c r="C16" s="9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2"/>
      <c r="AD16" s="2"/>
    </row>
    <row r="17" spans="1:30" ht="18.75" customHeight="1" x14ac:dyDescent="0.2">
      <c r="B17" s="36" t="s">
        <v>0</v>
      </c>
      <c r="C17" s="46" t="s">
        <v>15</v>
      </c>
      <c r="D17" s="127" t="s">
        <v>11</v>
      </c>
      <c r="E17" s="128"/>
      <c r="F17" s="128"/>
      <c r="G17" s="129"/>
      <c r="H17" s="130" t="s">
        <v>1</v>
      </c>
      <c r="I17" s="130"/>
      <c r="J17" s="130"/>
      <c r="K17" s="130"/>
      <c r="L17" s="130" t="s">
        <v>12</v>
      </c>
      <c r="M17" s="130"/>
      <c r="N17" s="130"/>
      <c r="O17" s="130"/>
      <c r="P17" s="41" t="s">
        <v>16</v>
      </c>
      <c r="Q17" s="127" t="s">
        <v>11</v>
      </c>
      <c r="R17" s="128"/>
      <c r="S17" s="128"/>
      <c r="T17" s="129"/>
      <c r="U17" s="130" t="s">
        <v>1</v>
      </c>
      <c r="V17" s="130"/>
      <c r="W17" s="130"/>
      <c r="X17" s="130"/>
      <c r="Y17" s="130" t="s">
        <v>12</v>
      </c>
      <c r="Z17" s="130"/>
      <c r="AA17" s="130"/>
      <c r="AB17" s="130"/>
      <c r="AC17" s="56" t="s">
        <v>21</v>
      </c>
      <c r="AD17" s="56" t="s">
        <v>28</v>
      </c>
    </row>
    <row r="18" spans="1:30" x14ac:dyDescent="0.2">
      <c r="B18" s="114"/>
      <c r="C18" s="88" t="s">
        <v>9</v>
      </c>
      <c r="D18" s="36" t="s">
        <v>2</v>
      </c>
      <c r="E18" s="36" t="s">
        <v>3</v>
      </c>
      <c r="F18" s="36" t="s">
        <v>4</v>
      </c>
      <c r="G18" s="36" t="s">
        <v>8</v>
      </c>
      <c r="H18" s="36" t="s">
        <v>6</v>
      </c>
      <c r="I18" s="36" t="s">
        <v>17</v>
      </c>
      <c r="J18" s="36" t="s">
        <v>5</v>
      </c>
      <c r="K18" s="36" t="s">
        <v>18</v>
      </c>
      <c r="L18" s="36" t="s">
        <v>7</v>
      </c>
      <c r="M18" s="36" t="s">
        <v>10</v>
      </c>
      <c r="N18" s="36" t="s">
        <v>20</v>
      </c>
      <c r="O18" s="36" t="s">
        <v>19</v>
      </c>
      <c r="P18" s="36" t="s">
        <v>9</v>
      </c>
      <c r="Q18" s="36" t="s">
        <v>2</v>
      </c>
      <c r="R18" s="36" t="s">
        <v>3</v>
      </c>
      <c r="S18" s="36" t="s">
        <v>4</v>
      </c>
      <c r="T18" s="36" t="s">
        <v>8</v>
      </c>
      <c r="U18" s="36" t="s">
        <v>6</v>
      </c>
      <c r="V18" s="36" t="s">
        <v>17</v>
      </c>
      <c r="W18" s="36" t="s">
        <v>5</v>
      </c>
      <c r="X18" s="36" t="s">
        <v>18</v>
      </c>
      <c r="Y18" s="36" t="s">
        <v>7</v>
      </c>
      <c r="Z18" s="36" t="s">
        <v>10</v>
      </c>
      <c r="AA18" s="36" t="s">
        <v>20</v>
      </c>
      <c r="AB18" s="36" t="s">
        <v>19</v>
      </c>
      <c r="AC18" s="1"/>
      <c r="AD18" s="1"/>
    </row>
    <row r="19" spans="1:30" s="5" customFormat="1" ht="24.75" customHeight="1" x14ac:dyDescent="0.25">
      <c r="A19" s="13" t="s">
        <v>49</v>
      </c>
      <c r="B19" s="11" t="s">
        <v>50</v>
      </c>
      <c r="C19" s="12" t="s">
        <v>25</v>
      </c>
      <c r="D19" s="85">
        <v>15.2</v>
      </c>
      <c r="E19" s="85">
        <v>11.3</v>
      </c>
      <c r="F19" s="85">
        <v>5.0999999999999996</v>
      </c>
      <c r="G19" s="21">
        <v>183</v>
      </c>
      <c r="H19" s="85">
        <v>1.3</v>
      </c>
      <c r="I19" s="21">
        <v>14</v>
      </c>
      <c r="J19" s="100">
        <v>0.14000000000000001</v>
      </c>
      <c r="K19" s="100">
        <v>0.21</v>
      </c>
      <c r="L19" s="21">
        <v>168</v>
      </c>
      <c r="M19" s="85">
        <v>0.9</v>
      </c>
      <c r="N19" s="21">
        <v>22</v>
      </c>
      <c r="O19" s="21">
        <v>112</v>
      </c>
      <c r="P19" s="74" t="s">
        <v>25</v>
      </c>
      <c r="Q19" s="85">
        <v>16.100000000000001</v>
      </c>
      <c r="R19" s="85">
        <v>12.9</v>
      </c>
      <c r="S19" s="85">
        <v>5.0999999999999996</v>
      </c>
      <c r="T19" s="21">
        <v>201</v>
      </c>
      <c r="U19" s="85">
        <v>1.5</v>
      </c>
      <c r="V19" s="85">
        <v>16</v>
      </c>
      <c r="W19" s="100">
        <v>0.22</v>
      </c>
      <c r="X19" s="100">
        <v>0.24</v>
      </c>
      <c r="Y19" s="21">
        <v>188</v>
      </c>
      <c r="Z19" s="85">
        <v>1.2</v>
      </c>
      <c r="AA19" s="21">
        <v>31</v>
      </c>
      <c r="AB19" s="21">
        <v>119</v>
      </c>
      <c r="AC19" s="13">
        <v>381</v>
      </c>
      <c r="AD19" s="1" t="s">
        <v>27</v>
      </c>
    </row>
    <row r="20" spans="1:30" s="5" customFormat="1" ht="26.25" customHeight="1" x14ac:dyDescent="0.25">
      <c r="A20" s="13" t="s">
        <v>51</v>
      </c>
      <c r="B20" s="11" t="s">
        <v>52</v>
      </c>
      <c r="C20" s="12">
        <v>150</v>
      </c>
      <c r="D20" s="85">
        <v>3.3</v>
      </c>
      <c r="E20" s="85">
        <v>3.3</v>
      </c>
      <c r="F20" s="85">
        <v>22.3</v>
      </c>
      <c r="G20" s="21">
        <v>132</v>
      </c>
      <c r="H20" s="85">
        <v>2.2000000000000002</v>
      </c>
      <c r="I20" s="85">
        <v>117.8</v>
      </c>
      <c r="J20" s="100">
        <v>0.05</v>
      </c>
      <c r="K20" s="100">
        <v>0.12</v>
      </c>
      <c r="L20" s="85">
        <v>83.3</v>
      </c>
      <c r="M20" s="85">
        <v>0.3</v>
      </c>
      <c r="N20" s="85">
        <v>18.5</v>
      </c>
      <c r="O20" s="85">
        <v>55.3</v>
      </c>
      <c r="P20" s="74">
        <v>180</v>
      </c>
      <c r="Q20" s="85">
        <v>3.7</v>
      </c>
      <c r="R20" s="85">
        <v>4.0999999999999996</v>
      </c>
      <c r="S20" s="85">
        <v>26.7</v>
      </c>
      <c r="T20" s="21">
        <v>159</v>
      </c>
      <c r="U20" s="85">
        <v>2.6</v>
      </c>
      <c r="V20" s="85">
        <v>143</v>
      </c>
      <c r="W20" s="100">
        <v>0.06</v>
      </c>
      <c r="X20" s="100">
        <v>0.13</v>
      </c>
      <c r="Y20" s="21">
        <v>85</v>
      </c>
      <c r="Z20" s="85">
        <v>0.4</v>
      </c>
      <c r="AA20" s="85">
        <v>23.3</v>
      </c>
      <c r="AB20" s="85">
        <v>66.400000000000006</v>
      </c>
      <c r="AC20" s="13">
        <v>416</v>
      </c>
      <c r="AD20" s="1" t="s">
        <v>27</v>
      </c>
    </row>
    <row r="21" spans="1:30" s="5" customFormat="1" ht="21.75" customHeight="1" x14ac:dyDescent="0.25">
      <c r="A21" s="19" t="s">
        <v>47</v>
      </c>
      <c r="B21" s="13" t="s">
        <v>46</v>
      </c>
      <c r="C21" s="12">
        <v>200</v>
      </c>
      <c r="D21" s="101">
        <v>0.1</v>
      </c>
      <c r="E21" s="101">
        <v>0</v>
      </c>
      <c r="F21" s="101">
        <v>12.6</v>
      </c>
      <c r="G21" s="73">
        <v>51</v>
      </c>
      <c r="H21" s="73">
        <v>0</v>
      </c>
      <c r="I21" s="73">
        <v>0</v>
      </c>
      <c r="J21" s="73">
        <v>0</v>
      </c>
      <c r="K21" s="102">
        <v>0.01</v>
      </c>
      <c r="L21" s="101">
        <v>0.2</v>
      </c>
      <c r="M21" s="73">
        <v>0</v>
      </c>
      <c r="N21" s="73">
        <v>0</v>
      </c>
      <c r="O21" s="73">
        <v>0</v>
      </c>
      <c r="P21" s="74">
        <v>200</v>
      </c>
      <c r="Q21" s="101">
        <v>0.1</v>
      </c>
      <c r="R21" s="73">
        <v>0</v>
      </c>
      <c r="S21" s="101">
        <v>12.6</v>
      </c>
      <c r="T21" s="73">
        <v>51</v>
      </c>
      <c r="U21" s="73">
        <v>0</v>
      </c>
      <c r="V21" s="73">
        <v>0</v>
      </c>
      <c r="W21" s="73">
        <v>0</v>
      </c>
      <c r="X21" s="102">
        <v>0.01</v>
      </c>
      <c r="Y21" s="101">
        <v>0.2</v>
      </c>
      <c r="Z21" s="73">
        <v>0</v>
      </c>
      <c r="AA21" s="73">
        <v>0</v>
      </c>
      <c r="AB21" s="73">
        <v>0</v>
      </c>
      <c r="AC21" s="19">
        <v>494</v>
      </c>
      <c r="AD21" s="1" t="s">
        <v>27</v>
      </c>
    </row>
    <row r="22" spans="1:30" ht="21.75" customHeight="1" x14ac:dyDescent="0.2">
      <c r="B22" s="13" t="s">
        <v>14</v>
      </c>
      <c r="C22" s="12">
        <v>40</v>
      </c>
      <c r="D22" s="73">
        <v>3</v>
      </c>
      <c r="E22" s="73">
        <v>0.3</v>
      </c>
      <c r="F22" s="73">
        <v>20</v>
      </c>
      <c r="G22" s="73">
        <v>94</v>
      </c>
      <c r="H22" s="73">
        <v>0</v>
      </c>
      <c r="I22" s="73">
        <v>0</v>
      </c>
      <c r="J22" s="73">
        <v>4.3999999999999997E-2</v>
      </c>
      <c r="K22" s="73">
        <v>0.44</v>
      </c>
      <c r="L22" s="73">
        <v>8</v>
      </c>
      <c r="M22" s="73">
        <v>0.4</v>
      </c>
      <c r="N22" s="73">
        <v>14</v>
      </c>
      <c r="O22" s="73">
        <v>30</v>
      </c>
      <c r="P22" s="74">
        <v>60</v>
      </c>
      <c r="Q22" s="73">
        <v>3.8</v>
      </c>
      <c r="R22" s="73">
        <v>0.4</v>
      </c>
      <c r="S22" s="73">
        <v>24.6</v>
      </c>
      <c r="T22" s="73">
        <v>117.5</v>
      </c>
      <c r="U22" s="73">
        <v>0</v>
      </c>
      <c r="V22" s="73">
        <v>0</v>
      </c>
      <c r="W22" s="73">
        <v>5.5E-2</v>
      </c>
      <c r="X22" s="73">
        <v>0</v>
      </c>
      <c r="Y22" s="73">
        <v>10</v>
      </c>
      <c r="Z22" s="73">
        <v>0.55000000000000004</v>
      </c>
      <c r="AA22" s="73">
        <v>17</v>
      </c>
      <c r="AB22" s="73">
        <v>38</v>
      </c>
      <c r="AC22" s="10">
        <v>108</v>
      </c>
      <c r="AD22" s="1" t="s">
        <v>27</v>
      </c>
    </row>
    <row r="23" spans="1:30" ht="21" customHeight="1" x14ac:dyDescent="0.2">
      <c r="B23" s="32" t="s">
        <v>13</v>
      </c>
      <c r="C23" s="27">
        <v>540</v>
      </c>
      <c r="D23" s="71">
        <f t="shared" ref="D23:O23" si="4">SUM(D19:D22)</f>
        <v>21.6</v>
      </c>
      <c r="E23" s="71">
        <f t="shared" si="4"/>
        <v>14.900000000000002</v>
      </c>
      <c r="F23" s="71">
        <f t="shared" si="4"/>
        <v>60</v>
      </c>
      <c r="G23" s="71">
        <f t="shared" si="4"/>
        <v>460</v>
      </c>
      <c r="H23" s="71">
        <f t="shared" si="4"/>
        <v>3.5</v>
      </c>
      <c r="I23" s="71">
        <f t="shared" si="4"/>
        <v>131.80000000000001</v>
      </c>
      <c r="J23" s="71">
        <f t="shared" si="4"/>
        <v>0.23399999999999999</v>
      </c>
      <c r="K23" s="71">
        <f t="shared" si="4"/>
        <v>0.78</v>
      </c>
      <c r="L23" s="71">
        <f t="shared" si="4"/>
        <v>259.5</v>
      </c>
      <c r="M23" s="71">
        <f t="shared" si="4"/>
        <v>1.6</v>
      </c>
      <c r="N23" s="71">
        <f t="shared" si="4"/>
        <v>54.5</v>
      </c>
      <c r="O23" s="71">
        <f t="shared" si="4"/>
        <v>197.3</v>
      </c>
      <c r="P23" s="74">
        <v>590</v>
      </c>
      <c r="Q23" s="71">
        <f t="shared" ref="Q23:AB23" si="5">SUM(Q19:Q22)</f>
        <v>23.700000000000003</v>
      </c>
      <c r="R23" s="71">
        <f t="shared" si="5"/>
        <v>17.399999999999999</v>
      </c>
      <c r="S23" s="71">
        <f t="shared" si="5"/>
        <v>69</v>
      </c>
      <c r="T23" s="71">
        <f t="shared" si="5"/>
        <v>528.5</v>
      </c>
      <c r="U23" s="71">
        <f t="shared" si="5"/>
        <v>4.0999999999999996</v>
      </c>
      <c r="V23" s="71">
        <f t="shared" si="5"/>
        <v>159</v>
      </c>
      <c r="W23" s="71">
        <f t="shared" si="5"/>
        <v>0.33500000000000002</v>
      </c>
      <c r="X23" s="71">
        <f t="shared" si="5"/>
        <v>0.38</v>
      </c>
      <c r="Y23" s="71">
        <f t="shared" si="5"/>
        <v>283.2</v>
      </c>
      <c r="Z23" s="71">
        <f t="shared" si="5"/>
        <v>2.1500000000000004</v>
      </c>
      <c r="AA23" s="71">
        <f t="shared" si="5"/>
        <v>71.3</v>
      </c>
      <c r="AB23" s="71">
        <f t="shared" si="5"/>
        <v>223.4</v>
      </c>
      <c r="AC23" s="10"/>
      <c r="AD23" s="10"/>
    </row>
    <row r="24" spans="1:30" ht="19.5" customHeight="1" x14ac:dyDescent="0.2">
      <c r="B24" s="43"/>
      <c r="C24" s="95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"/>
      <c r="AD24" s="4"/>
    </row>
    <row r="25" spans="1:30" x14ac:dyDescent="0.2">
      <c r="B25" s="40" t="s">
        <v>31</v>
      </c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2"/>
      <c r="AD25" s="2"/>
    </row>
    <row r="26" spans="1:30" ht="15" x14ac:dyDescent="0.25">
      <c r="B26" s="40" t="s">
        <v>22</v>
      </c>
      <c r="C26" s="95"/>
      <c r="D26" s="3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5"/>
      <c r="AD26" s="5"/>
    </row>
    <row r="27" spans="1:30" x14ac:dyDescent="0.2">
      <c r="B27" s="43" t="s">
        <v>83</v>
      </c>
      <c r="C27" s="95"/>
      <c r="D27" s="3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2"/>
      <c r="AD27" s="2"/>
    </row>
    <row r="28" spans="1:30" ht="18.75" customHeight="1" x14ac:dyDescent="0.2">
      <c r="B28" s="42" t="s">
        <v>0</v>
      </c>
      <c r="C28" s="46" t="s">
        <v>15</v>
      </c>
      <c r="D28" s="127" t="s">
        <v>11</v>
      </c>
      <c r="E28" s="128"/>
      <c r="F28" s="128"/>
      <c r="G28" s="129"/>
      <c r="H28" s="124" t="s">
        <v>1</v>
      </c>
      <c r="I28" s="125"/>
      <c r="J28" s="125"/>
      <c r="K28" s="126"/>
      <c r="L28" s="124" t="s">
        <v>12</v>
      </c>
      <c r="M28" s="125"/>
      <c r="N28" s="125"/>
      <c r="O28" s="126"/>
      <c r="P28" s="46" t="s">
        <v>16</v>
      </c>
      <c r="Q28" s="127" t="s">
        <v>11</v>
      </c>
      <c r="R28" s="128"/>
      <c r="S28" s="128"/>
      <c r="T28" s="129"/>
      <c r="U28" s="124" t="s">
        <v>1</v>
      </c>
      <c r="V28" s="125"/>
      <c r="W28" s="125"/>
      <c r="X28" s="126"/>
      <c r="Y28" s="124" t="s">
        <v>12</v>
      </c>
      <c r="Z28" s="125"/>
      <c r="AA28" s="125"/>
      <c r="AB28" s="126"/>
      <c r="AC28" s="3" t="s">
        <v>21</v>
      </c>
      <c r="AD28" s="56" t="s">
        <v>28</v>
      </c>
    </row>
    <row r="29" spans="1:30" x14ac:dyDescent="0.2">
      <c r="B29" s="37"/>
      <c r="C29" s="88" t="s">
        <v>9</v>
      </c>
      <c r="D29" s="36" t="s">
        <v>2</v>
      </c>
      <c r="E29" s="36" t="s">
        <v>3</v>
      </c>
      <c r="F29" s="36" t="s">
        <v>4</v>
      </c>
      <c r="G29" s="36" t="s">
        <v>8</v>
      </c>
      <c r="H29" s="36" t="s">
        <v>6</v>
      </c>
      <c r="I29" s="36" t="s">
        <v>17</v>
      </c>
      <c r="J29" s="36" t="s">
        <v>5</v>
      </c>
      <c r="K29" s="36" t="s">
        <v>18</v>
      </c>
      <c r="L29" s="36" t="s">
        <v>7</v>
      </c>
      <c r="M29" s="36" t="s">
        <v>10</v>
      </c>
      <c r="N29" s="36" t="s">
        <v>20</v>
      </c>
      <c r="O29" s="36" t="s">
        <v>19</v>
      </c>
      <c r="P29" s="37" t="s">
        <v>9</v>
      </c>
      <c r="Q29" s="36" t="s">
        <v>2</v>
      </c>
      <c r="R29" s="36" t="s">
        <v>3</v>
      </c>
      <c r="S29" s="36" t="s">
        <v>4</v>
      </c>
      <c r="T29" s="36" t="s">
        <v>8</v>
      </c>
      <c r="U29" s="36" t="s">
        <v>6</v>
      </c>
      <c r="V29" s="36" t="s">
        <v>17</v>
      </c>
      <c r="W29" s="36" t="s">
        <v>5</v>
      </c>
      <c r="X29" s="36" t="s">
        <v>18</v>
      </c>
      <c r="Y29" s="36" t="s">
        <v>7</v>
      </c>
      <c r="Z29" s="36" t="s">
        <v>10</v>
      </c>
      <c r="AA29" s="36" t="s">
        <v>20</v>
      </c>
      <c r="AB29" s="36" t="s">
        <v>19</v>
      </c>
      <c r="AC29" s="1"/>
      <c r="AD29" s="1"/>
    </row>
    <row r="30" spans="1:30" s="5" customFormat="1" ht="26.25" customHeight="1" x14ac:dyDescent="0.25">
      <c r="A30" s="10" t="s">
        <v>48</v>
      </c>
      <c r="B30" s="11" t="s">
        <v>53</v>
      </c>
      <c r="C30" s="12">
        <v>80</v>
      </c>
      <c r="D30" s="85">
        <v>0.7</v>
      </c>
      <c r="E30" s="85">
        <v>0.1</v>
      </c>
      <c r="F30" s="85">
        <v>1.2</v>
      </c>
      <c r="G30" s="85">
        <v>8.5</v>
      </c>
      <c r="H30" s="21">
        <v>4</v>
      </c>
      <c r="I30" s="21">
        <v>0</v>
      </c>
      <c r="J30" s="100">
        <v>0.02</v>
      </c>
      <c r="K30" s="100">
        <v>0.03</v>
      </c>
      <c r="L30" s="85">
        <v>18.399999999999999</v>
      </c>
      <c r="M30" s="85">
        <v>0.1</v>
      </c>
      <c r="N30" s="85">
        <v>11.2</v>
      </c>
      <c r="O30" s="85">
        <v>19.2</v>
      </c>
      <c r="P30" s="80">
        <v>100</v>
      </c>
      <c r="Q30" s="85">
        <v>0.8</v>
      </c>
      <c r="R30" s="85">
        <v>0.1</v>
      </c>
      <c r="S30" s="85">
        <v>1.6</v>
      </c>
      <c r="T30" s="85">
        <v>10.6</v>
      </c>
      <c r="U30" s="85">
        <v>5</v>
      </c>
      <c r="V30" s="21">
        <v>0</v>
      </c>
      <c r="W30" s="100">
        <v>0.02</v>
      </c>
      <c r="X30" s="100">
        <v>0.03</v>
      </c>
      <c r="Y30" s="21">
        <v>23</v>
      </c>
      <c r="Z30" s="85">
        <v>0.2</v>
      </c>
      <c r="AA30" s="21">
        <v>14</v>
      </c>
      <c r="AB30" s="21">
        <v>24</v>
      </c>
      <c r="AC30" s="10">
        <v>267</v>
      </c>
      <c r="AD30" s="1" t="s">
        <v>27</v>
      </c>
    </row>
    <row r="31" spans="1:30" s="5" customFormat="1" ht="19.5" customHeight="1" x14ac:dyDescent="0.25">
      <c r="A31" s="10" t="s">
        <v>54</v>
      </c>
      <c r="B31" s="11" t="s">
        <v>55</v>
      </c>
      <c r="C31" s="12">
        <v>200</v>
      </c>
      <c r="D31" s="111">
        <v>14.2</v>
      </c>
      <c r="E31" s="85">
        <v>13.5</v>
      </c>
      <c r="F31" s="85">
        <v>38.200000000000003</v>
      </c>
      <c r="G31" s="21">
        <v>331</v>
      </c>
      <c r="H31" s="85">
        <v>4.5</v>
      </c>
      <c r="I31" s="85">
        <v>229.8</v>
      </c>
      <c r="J31" s="100">
        <v>0.11</v>
      </c>
      <c r="K31" s="100">
        <v>0.27</v>
      </c>
      <c r="L31" s="85">
        <v>124.6</v>
      </c>
      <c r="M31" s="85">
        <v>0.5</v>
      </c>
      <c r="N31" s="85">
        <v>7.8</v>
      </c>
      <c r="O31" s="85">
        <v>175.5</v>
      </c>
      <c r="P31" s="74">
        <v>250</v>
      </c>
      <c r="Q31" s="85">
        <v>14.9</v>
      </c>
      <c r="R31" s="85">
        <v>15.8</v>
      </c>
      <c r="S31" s="85">
        <v>44.9</v>
      </c>
      <c r="T31" s="21">
        <v>381</v>
      </c>
      <c r="U31" s="85">
        <v>4.7</v>
      </c>
      <c r="V31" s="21">
        <v>242</v>
      </c>
      <c r="W31" s="100">
        <v>0.12</v>
      </c>
      <c r="X31" s="100">
        <v>0.33</v>
      </c>
      <c r="Y31" s="21">
        <v>131</v>
      </c>
      <c r="Z31" s="85">
        <v>0.6</v>
      </c>
      <c r="AA31" s="85">
        <v>8.1999999999999993</v>
      </c>
      <c r="AB31" s="21">
        <v>177</v>
      </c>
      <c r="AC31" s="10">
        <v>496</v>
      </c>
      <c r="AD31" s="1" t="s">
        <v>27</v>
      </c>
    </row>
    <row r="32" spans="1:30" s="5" customFormat="1" ht="21" customHeight="1" x14ac:dyDescent="0.25">
      <c r="A32" s="10" t="s">
        <v>56</v>
      </c>
      <c r="B32" s="13" t="s">
        <v>57</v>
      </c>
      <c r="C32" s="12">
        <v>200</v>
      </c>
      <c r="D32" s="101">
        <v>3.5</v>
      </c>
      <c r="E32" s="101">
        <v>3.2</v>
      </c>
      <c r="F32" s="101">
        <v>15.4</v>
      </c>
      <c r="G32" s="73">
        <v>104</v>
      </c>
      <c r="H32" s="101">
        <v>0.6</v>
      </c>
      <c r="I32" s="73">
        <v>37</v>
      </c>
      <c r="J32" s="102">
        <v>4.3999999999999997E-2</v>
      </c>
      <c r="K32" s="102">
        <v>0.13</v>
      </c>
      <c r="L32" s="73">
        <v>149</v>
      </c>
      <c r="M32" s="73">
        <v>0</v>
      </c>
      <c r="N32" s="73">
        <v>0</v>
      </c>
      <c r="O32" s="73">
        <v>65</v>
      </c>
      <c r="P32" s="74">
        <v>200</v>
      </c>
      <c r="Q32" s="101">
        <v>3.5</v>
      </c>
      <c r="R32" s="101">
        <v>3.2</v>
      </c>
      <c r="S32" s="101">
        <v>15.4</v>
      </c>
      <c r="T32" s="73">
        <v>104</v>
      </c>
      <c r="U32" s="101">
        <v>0.6</v>
      </c>
      <c r="V32" s="73">
        <v>37</v>
      </c>
      <c r="W32" s="102">
        <v>0.04</v>
      </c>
      <c r="X32" s="102">
        <v>0.13</v>
      </c>
      <c r="Y32" s="73">
        <v>149</v>
      </c>
      <c r="Z32" s="73">
        <v>0</v>
      </c>
      <c r="AA32" s="73">
        <v>0</v>
      </c>
      <c r="AB32" s="73">
        <v>65</v>
      </c>
      <c r="AC32" s="10">
        <v>108</v>
      </c>
      <c r="AD32" s="1" t="s">
        <v>27</v>
      </c>
    </row>
    <row r="33" spans="1:30" s="5" customFormat="1" ht="17.25" customHeight="1" x14ac:dyDescent="0.25">
      <c r="A33" s="13">
        <v>118</v>
      </c>
      <c r="B33" s="13" t="s">
        <v>39</v>
      </c>
      <c r="C33" s="12">
        <v>40</v>
      </c>
      <c r="D33" s="85">
        <v>0.8</v>
      </c>
      <c r="E33" s="85">
        <v>0.4</v>
      </c>
      <c r="F33" s="85">
        <v>17.600000000000001</v>
      </c>
      <c r="G33" s="21">
        <v>76</v>
      </c>
      <c r="H33" s="21">
        <v>0</v>
      </c>
      <c r="I33" s="21">
        <v>0</v>
      </c>
      <c r="J33" s="100">
        <v>0.04</v>
      </c>
      <c r="K33" s="21">
        <v>0</v>
      </c>
      <c r="L33" s="85">
        <v>6.8</v>
      </c>
      <c r="M33" s="85">
        <v>0.4</v>
      </c>
      <c r="N33" s="85">
        <v>4.8</v>
      </c>
      <c r="O33" s="85">
        <v>22.8</v>
      </c>
      <c r="P33" s="74">
        <v>60</v>
      </c>
      <c r="Q33" s="85">
        <v>0.8</v>
      </c>
      <c r="R33" s="85">
        <v>0.4</v>
      </c>
      <c r="S33" s="85">
        <v>17.600000000000001</v>
      </c>
      <c r="T33" s="21">
        <v>76</v>
      </c>
      <c r="U33" s="21">
        <v>0</v>
      </c>
      <c r="V33" s="21">
        <v>0</v>
      </c>
      <c r="W33" s="100">
        <v>0.04</v>
      </c>
      <c r="X33" s="21">
        <v>0</v>
      </c>
      <c r="Y33" s="85">
        <v>6.8</v>
      </c>
      <c r="Z33" s="85">
        <v>0.4</v>
      </c>
      <c r="AA33" s="85">
        <v>4.8</v>
      </c>
      <c r="AB33" s="85">
        <v>22.8</v>
      </c>
      <c r="AC33" s="13">
        <v>118</v>
      </c>
      <c r="AD33" s="1" t="s">
        <v>27</v>
      </c>
    </row>
    <row r="34" spans="1:30" ht="22.5" customHeight="1" x14ac:dyDescent="0.2">
      <c r="B34" s="32" t="s">
        <v>13</v>
      </c>
      <c r="C34" s="27">
        <v>520</v>
      </c>
      <c r="D34" s="71">
        <f t="shared" ref="D34:O34" si="6">SUM(D30:D33)</f>
        <v>19.2</v>
      </c>
      <c r="E34" s="71">
        <f t="shared" si="6"/>
        <v>17.2</v>
      </c>
      <c r="F34" s="71">
        <f t="shared" si="6"/>
        <v>72.400000000000006</v>
      </c>
      <c r="G34" s="71">
        <f t="shared" si="6"/>
        <v>519.5</v>
      </c>
      <c r="H34" s="71">
        <f t="shared" si="6"/>
        <v>9.1</v>
      </c>
      <c r="I34" s="71">
        <f t="shared" si="6"/>
        <v>266.8</v>
      </c>
      <c r="J34" s="71">
        <f t="shared" si="6"/>
        <v>0.214</v>
      </c>
      <c r="K34" s="71">
        <f t="shared" si="6"/>
        <v>0.43000000000000005</v>
      </c>
      <c r="L34" s="71">
        <f t="shared" si="6"/>
        <v>298.8</v>
      </c>
      <c r="M34" s="71">
        <f t="shared" si="6"/>
        <v>1</v>
      </c>
      <c r="N34" s="71">
        <f t="shared" si="6"/>
        <v>23.8</v>
      </c>
      <c r="O34" s="71">
        <f t="shared" si="6"/>
        <v>282.5</v>
      </c>
      <c r="P34" s="74">
        <v>610</v>
      </c>
      <c r="Q34" s="71">
        <f t="shared" ref="Q34:AB34" si="7">SUM(Q30:Q33)</f>
        <v>20.000000000000004</v>
      </c>
      <c r="R34" s="71">
        <f t="shared" si="7"/>
        <v>19.5</v>
      </c>
      <c r="S34" s="71">
        <f t="shared" si="7"/>
        <v>79.5</v>
      </c>
      <c r="T34" s="71">
        <f t="shared" si="7"/>
        <v>571.6</v>
      </c>
      <c r="U34" s="71">
        <f t="shared" si="7"/>
        <v>10.299999999999999</v>
      </c>
      <c r="V34" s="71">
        <f t="shared" si="7"/>
        <v>279</v>
      </c>
      <c r="W34" s="71">
        <f t="shared" si="7"/>
        <v>0.22</v>
      </c>
      <c r="X34" s="71">
        <f t="shared" si="7"/>
        <v>0.49</v>
      </c>
      <c r="Y34" s="71">
        <f t="shared" si="7"/>
        <v>309.8</v>
      </c>
      <c r="Z34" s="71">
        <f t="shared" si="7"/>
        <v>1.2000000000000002</v>
      </c>
      <c r="AA34" s="71">
        <f t="shared" si="7"/>
        <v>27</v>
      </c>
      <c r="AB34" s="71">
        <f t="shared" si="7"/>
        <v>288.8</v>
      </c>
      <c r="AC34" s="13"/>
      <c r="AD34" s="10"/>
    </row>
    <row r="35" spans="1:30" ht="18" customHeight="1" x14ac:dyDescent="0.2">
      <c r="B35" s="43"/>
      <c r="C35" s="9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"/>
      <c r="AD35" s="4"/>
    </row>
    <row r="36" spans="1:30" ht="15.75" x14ac:dyDescent="0.25">
      <c r="B36" s="40" t="s">
        <v>32</v>
      </c>
      <c r="AC36" s="8"/>
      <c r="AD36" s="8"/>
    </row>
    <row r="37" spans="1:30" ht="15" x14ac:dyDescent="0.2">
      <c r="B37" s="40" t="s">
        <v>22</v>
      </c>
      <c r="C37" s="92"/>
      <c r="D37" s="4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9"/>
      <c r="AD37" s="9"/>
    </row>
    <row r="38" spans="1:30" ht="15" customHeight="1" x14ac:dyDescent="0.2">
      <c r="B38" s="43" t="s">
        <v>83</v>
      </c>
      <c r="C38" s="9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9"/>
      <c r="AD38" s="9"/>
    </row>
    <row r="39" spans="1:30" ht="18.75" customHeight="1" x14ac:dyDescent="0.2">
      <c r="B39" s="37" t="s">
        <v>0</v>
      </c>
      <c r="C39" s="46" t="s">
        <v>15</v>
      </c>
      <c r="D39" s="127" t="s">
        <v>11</v>
      </c>
      <c r="E39" s="128"/>
      <c r="F39" s="128"/>
      <c r="G39" s="129"/>
      <c r="H39" s="130" t="s">
        <v>1</v>
      </c>
      <c r="I39" s="130"/>
      <c r="J39" s="130"/>
      <c r="K39" s="130"/>
      <c r="L39" s="130" t="s">
        <v>12</v>
      </c>
      <c r="M39" s="130"/>
      <c r="N39" s="130"/>
      <c r="O39" s="130"/>
      <c r="P39" s="41" t="s">
        <v>16</v>
      </c>
      <c r="Q39" s="127" t="s">
        <v>11</v>
      </c>
      <c r="R39" s="128"/>
      <c r="S39" s="128"/>
      <c r="T39" s="129"/>
      <c r="U39" s="130" t="s">
        <v>1</v>
      </c>
      <c r="V39" s="130"/>
      <c r="W39" s="130"/>
      <c r="X39" s="130"/>
      <c r="Y39" s="130" t="s">
        <v>12</v>
      </c>
      <c r="Z39" s="130"/>
      <c r="AA39" s="130"/>
      <c r="AB39" s="130"/>
      <c r="AC39" s="3" t="s">
        <v>21</v>
      </c>
      <c r="AD39" s="56" t="s">
        <v>28</v>
      </c>
    </row>
    <row r="40" spans="1:30" ht="17.25" customHeight="1" x14ac:dyDescent="0.2">
      <c r="B40" s="37"/>
      <c r="C40" s="88" t="s">
        <v>9</v>
      </c>
      <c r="D40" s="37" t="s">
        <v>2</v>
      </c>
      <c r="E40" s="36" t="s">
        <v>3</v>
      </c>
      <c r="F40" s="36" t="s">
        <v>4</v>
      </c>
      <c r="G40" s="36" t="s">
        <v>8</v>
      </c>
      <c r="H40" s="36" t="s">
        <v>6</v>
      </c>
      <c r="I40" s="36" t="s">
        <v>17</v>
      </c>
      <c r="J40" s="36" t="s">
        <v>5</v>
      </c>
      <c r="K40" s="36" t="s">
        <v>18</v>
      </c>
      <c r="L40" s="36" t="s">
        <v>7</v>
      </c>
      <c r="M40" s="36" t="s">
        <v>10</v>
      </c>
      <c r="N40" s="36" t="s">
        <v>20</v>
      </c>
      <c r="O40" s="36" t="s">
        <v>19</v>
      </c>
      <c r="P40" s="37" t="s">
        <v>9</v>
      </c>
      <c r="Q40" s="36" t="s">
        <v>2</v>
      </c>
      <c r="R40" s="36" t="s">
        <v>3</v>
      </c>
      <c r="S40" s="36" t="s">
        <v>4</v>
      </c>
      <c r="T40" s="36" t="s">
        <v>8</v>
      </c>
      <c r="U40" s="36" t="s">
        <v>6</v>
      </c>
      <c r="V40" s="36" t="s">
        <v>17</v>
      </c>
      <c r="W40" s="36" t="s">
        <v>5</v>
      </c>
      <c r="X40" s="36" t="s">
        <v>18</v>
      </c>
      <c r="Y40" s="36" t="s">
        <v>7</v>
      </c>
      <c r="Z40" s="36" t="s">
        <v>10</v>
      </c>
      <c r="AA40" s="36" t="s">
        <v>20</v>
      </c>
      <c r="AB40" s="36" t="s">
        <v>19</v>
      </c>
      <c r="AC40" s="10"/>
      <c r="AD40" s="10"/>
    </row>
    <row r="41" spans="1:30" s="5" customFormat="1" ht="28.5" customHeight="1" x14ac:dyDescent="0.25">
      <c r="A41" s="10" t="s">
        <v>58</v>
      </c>
      <c r="B41" s="11" t="s">
        <v>59</v>
      </c>
      <c r="C41" s="16">
        <v>100</v>
      </c>
      <c r="D41" s="107">
        <v>13.7</v>
      </c>
      <c r="E41" s="107">
        <v>9.1</v>
      </c>
      <c r="F41" s="107">
        <v>11.8</v>
      </c>
      <c r="G41" s="23">
        <v>184</v>
      </c>
      <c r="H41" s="110">
        <v>0.72</v>
      </c>
      <c r="I41" s="23">
        <v>44</v>
      </c>
      <c r="J41" s="110">
        <v>0.12</v>
      </c>
      <c r="K41" s="110">
        <v>0.11</v>
      </c>
      <c r="L41" s="107">
        <v>144.6</v>
      </c>
      <c r="M41" s="107">
        <v>0.8</v>
      </c>
      <c r="N41" s="107">
        <v>15.5</v>
      </c>
      <c r="O41" s="23">
        <v>135</v>
      </c>
      <c r="P41" s="16">
        <v>120</v>
      </c>
      <c r="Q41" s="107">
        <v>16.399999999999999</v>
      </c>
      <c r="R41" s="107">
        <v>10.9</v>
      </c>
      <c r="S41" s="107">
        <v>14.2</v>
      </c>
      <c r="T41" s="23">
        <v>221</v>
      </c>
      <c r="U41" s="107">
        <v>1.5</v>
      </c>
      <c r="V41" s="23">
        <v>65</v>
      </c>
      <c r="W41" s="107">
        <v>0.2</v>
      </c>
      <c r="X41" s="107">
        <v>0.2</v>
      </c>
      <c r="Y41" s="23">
        <v>155</v>
      </c>
      <c r="Z41" s="107">
        <v>0.9</v>
      </c>
      <c r="AA41" s="107">
        <v>16.8</v>
      </c>
      <c r="AB41" s="23">
        <v>154</v>
      </c>
      <c r="AC41" s="10">
        <v>313</v>
      </c>
      <c r="AD41" s="1" t="s">
        <v>27</v>
      </c>
    </row>
    <row r="42" spans="1:30" s="5" customFormat="1" ht="19.5" customHeight="1" x14ac:dyDescent="0.25">
      <c r="A42" s="19" t="s">
        <v>51</v>
      </c>
      <c r="B42" s="13" t="s">
        <v>52</v>
      </c>
      <c r="C42" s="12">
        <v>150</v>
      </c>
      <c r="D42" s="108">
        <v>3.3</v>
      </c>
      <c r="E42" s="108">
        <v>3.3</v>
      </c>
      <c r="F42" s="108">
        <v>22.3</v>
      </c>
      <c r="G42" s="24">
        <v>132</v>
      </c>
      <c r="H42" s="108">
        <v>2.2000000000000002</v>
      </c>
      <c r="I42" s="108">
        <v>117.8</v>
      </c>
      <c r="J42" s="109">
        <v>0.05</v>
      </c>
      <c r="K42" s="109">
        <v>0.12</v>
      </c>
      <c r="L42" s="108">
        <v>83.3</v>
      </c>
      <c r="M42" s="108">
        <v>0.3</v>
      </c>
      <c r="N42" s="108">
        <v>18.5</v>
      </c>
      <c r="O42" s="108">
        <v>55.3</v>
      </c>
      <c r="P42" s="78">
        <v>180</v>
      </c>
      <c r="Q42" s="108">
        <v>3.7</v>
      </c>
      <c r="R42" s="108">
        <v>4.0999999999999996</v>
      </c>
      <c r="S42" s="108">
        <v>26.7</v>
      </c>
      <c r="T42" s="24">
        <v>159</v>
      </c>
      <c r="U42" s="108">
        <v>2.6</v>
      </c>
      <c r="V42" s="108">
        <v>143</v>
      </c>
      <c r="W42" s="109">
        <v>6.0000000000000001E-3</v>
      </c>
      <c r="X42" s="109">
        <v>0.13</v>
      </c>
      <c r="Y42" s="24">
        <v>85</v>
      </c>
      <c r="Z42" s="108">
        <v>0.4</v>
      </c>
      <c r="AA42" s="108">
        <v>23.3</v>
      </c>
      <c r="AB42" s="108">
        <v>66.400000000000006</v>
      </c>
      <c r="AC42" s="19">
        <v>494</v>
      </c>
      <c r="AD42" s="1" t="s">
        <v>27</v>
      </c>
    </row>
    <row r="43" spans="1:30" s="5" customFormat="1" ht="21.75" customHeight="1" x14ac:dyDescent="0.25">
      <c r="A43" s="10" t="s">
        <v>60</v>
      </c>
      <c r="B43" s="13" t="s">
        <v>61</v>
      </c>
      <c r="C43" s="12">
        <v>200</v>
      </c>
      <c r="D43" s="101">
        <v>0.1</v>
      </c>
      <c r="E43" s="101">
        <v>0</v>
      </c>
      <c r="F43" s="101">
        <v>13.5</v>
      </c>
      <c r="G43" s="73">
        <v>54</v>
      </c>
      <c r="H43" s="101">
        <v>0.8</v>
      </c>
      <c r="I43" s="101">
        <v>0</v>
      </c>
      <c r="J43" s="73">
        <v>0</v>
      </c>
      <c r="K43" s="102">
        <v>0.01</v>
      </c>
      <c r="L43" s="101">
        <v>2.2000000000000002</v>
      </c>
      <c r="M43" s="101">
        <v>0.1</v>
      </c>
      <c r="N43" s="101">
        <v>0.5</v>
      </c>
      <c r="O43" s="101">
        <v>0.1</v>
      </c>
      <c r="P43" s="78">
        <v>200</v>
      </c>
      <c r="Q43" s="101">
        <v>0.1</v>
      </c>
      <c r="R43" s="73">
        <v>0</v>
      </c>
      <c r="S43" s="101">
        <v>13.5</v>
      </c>
      <c r="T43" s="73">
        <v>54</v>
      </c>
      <c r="U43" s="101">
        <v>0.8</v>
      </c>
      <c r="V43" s="73">
        <v>0</v>
      </c>
      <c r="W43" s="102">
        <v>0.01</v>
      </c>
      <c r="X43" s="101">
        <v>2.2000000000000002</v>
      </c>
      <c r="Y43" s="101">
        <v>0.1</v>
      </c>
      <c r="Z43" s="101">
        <v>0.1</v>
      </c>
      <c r="AA43" s="101">
        <v>0.5</v>
      </c>
      <c r="AB43" s="101">
        <v>0.1</v>
      </c>
      <c r="AC43" s="10">
        <v>108</v>
      </c>
      <c r="AD43" s="1" t="s">
        <v>27</v>
      </c>
    </row>
    <row r="44" spans="1:30" s="5" customFormat="1" ht="17.25" customHeight="1" x14ac:dyDescent="0.25">
      <c r="A44" s="13">
        <v>118</v>
      </c>
      <c r="B44" s="13" t="s">
        <v>39</v>
      </c>
      <c r="C44" s="12">
        <v>50</v>
      </c>
      <c r="D44" s="85">
        <v>0.8</v>
      </c>
      <c r="E44" s="85">
        <v>0.4</v>
      </c>
      <c r="F44" s="85">
        <v>17.600000000000001</v>
      </c>
      <c r="G44" s="21">
        <v>76</v>
      </c>
      <c r="H44" s="21">
        <v>0</v>
      </c>
      <c r="I44" s="21">
        <v>0</v>
      </c>
      <c r="J44" s="100">
        <v>0.04</v>
      </c>
      <c r="K44" s="21">
        <v>0</v>
      </c>
      <c r="L44" s="85">
        <v>6.8</v>
      </c>
      <c r="M44" s="85">
        <v>0.4</v>
      </c>
      <c r="N44" s="85">
        <v>4.8</v>
      </c>
      <c r="O44" s="85">
        <v>22.8</v>
      </c>
      <c r="P44" s="74">
        <v>60</v>
      </c>
      <c r="Q44" s="85">
        <v>0.8</v>
      </c>
      <c r="R44" s="85">
        <v>0.4</v>
      </c>
      <c r="S44" s="85">
        <v>17.600000000000001</v>
      </c>
      <c r="T44" s="21">
        <v>76</v>
      </c>
      <c r="U44" s="21">
        <v>0</v>
      </c>
      <c r="V44" s="21">
        <v>0</v>
      </c>
      <c r="W44" s="100">
        <v>0.04</v>
      </c>
      <c r="X44" s="21">
        <v>0</v>
      </c>
      <c r="Y44" s="85">
        <v>6.8</v>
      </c>
      <c r="Z44" s="85">
        <v>0.4</v>
      </c>
      <c r="AA44" s="85">
        <v>4.8</v>
      </c>
      <c r="AB44" s="85">
        <v>22.8</v>
      </c>
      <c r="AC44" s="13">
        <v>118</v>
      </c>
      <c r="AD44" s="1" t="s">
        <v>27</v>
      </c>
    </row>
    <row r="45" spans="1:30" x14ac:dyDescent="0.2">
      <c r="B45" s="32" t="s">
        <v>13</v>
      </c>
      <c r="C45" s="27">
        <v>500</v>
      </c>
      <c r="D45" s="72">
        <f t="shared" ref="D45:O45" si="8">SUM(D41:D44)</f>
        <v>17.900000000000002</v>
      </c>
      <c r="E45" s="72">
        <f t="shared" si="8"/>
        <v>12.799999999999999</v>
      </c>
      <c r="F45" s="72">
        <f t="shared" si="8"/>
        <v>65.2</v>
      </c>
      <c r="G45" s="72">
        <f t="shared" si="8"/>
        <v>446</v>
      </c>
      <c r="H45" s="72">
        <f t="shared" si="8"/>
        <v>3.7199999999999998</v>
      </c>
      <c r="I45" s="72">
        <f t="shared" si="8"/>
        <v>161.80000000000001</v>
      </c>
      <c r="J45" s="72">
        <f t="shared" si="8"/>
        <v>0.21</v>
      </c>
      <c r="K45" s="72">
        <f t="shared" si="8"/>
        <v>0.24</v>
      </c>
      <c r="L45" s="72">
        <f t="shared" si="8"/>
        <v>236.89999999999998</v>
      </c>
      <c r="M45" s="72">
        <f t="shared" si="8"/>
        <v>1.6</v>
      </c>
      <c r="N45" s="72">
        <f t="shared" si="8"/>
        <v>39.299999999999997</v>
      </c>
      <c r="O45" s="72">
        <f t="shared" si="8"/>
        <v>213.20000000000002</v>
      </c>
      <c r="P45" s="74">
        <v>560</v>
      </c>
      <c r="Q45" s="72">
        <f t="shared" ref="Q45:AB45" si="9">SUM(Q41:Q44)</f>
        <v>21</v>
      </c>
      <c r="R45" s="72">
        <f t="shared" si="9"/>
        <v>15.4</v>
      </c>
      <c r="S45" s="72">
        <f t="shared" si="9"/>
        <v>72</v>
      </c>
      <c r="T45" s="72">
        <f t="shared" si="9"/>
        <v>510</v>
      </c>
      <c r="U45" s="72">
        <f t="shared" si="9"/>
        <v>4.8999999999999995</v>
      </c>
      <c r="V45" s="72">
        <f t="shared" si="9"/>
        <v>208</v>
      </c>
      <c r="W45" s="72">
        <f t="shared" si="9"/>
        <v>0.25600000000000001</v>
      </c>
      <c r="X45" s="72">
        <f t="shared" si="9"/>
        <v>2.5300000000000002</v>
      </c>
      <c r="Y45" s="72">
        <f t="shared" si="9"/>
        <v>246.9</v>
      </c>
      <c r="Z45" s="72">
        <f t="shared" si="9"/>
        <v>1.8000000000000003</v>
      </c>
      <c r="AA45" s="72">
        <f t="shared" si="9"/>
        <v>45.4</v>
      </c>
      <c r="AB45" s="72">
        <f t="shared" si="9"/>
        <v>243.3</v>
      </c>
      <c r="AC45" s="13"/>
      <c r="AD45" s="10"/>
    </row>
    <row r="46" spans="1:30" ht="21.75" customHeight="1" x14ac:dyDescent="0.2">
      <c r="B46" s="43"/>
      <c r="C46" s="95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60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4"/>
      <c r="AD46" s="4"/>
    </row>
    <row r="47" spans="1:30" x14ac:dyDescent="0.2">
      <c r="B47" s="40" t="s">
        <v>33</v>
      </c>
      <c r="C47" s="95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2"/>
      <c r="AD47" s="2"/>
    </row>
    <row r="48" spans="1:30" x14ac:dyDescent="0.2">
      <c r="B48" s="40" t="s">
        <v>22</v>
      </c>
      <c r="C48" s="95"/>
      <c r="D48" s="4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"/>
      <c r="AD48" s="2"/>
    </row>
    <row r="49" spans="1:30" x14ac:dyDescent="0.2">
      <c r="B49" s="43" t="s">
        <v>83</v>
      </c>
      <c r="C49" s="95"/>
      <c r="D49" s="4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8"/>
      <c r="AD49" s="58"/>
    </row>
    <row r="50" spans="1:30" ht="29.25" customHeight="1" x14ac:dyDescent="0.2">
      <c r="B50" s="36" t="s">
        <v>0</v>
      </c>
      <c r="C50" s="46" t="s">
        <v>15</v>
      </c>
      <c r="D50" s="127" t="s">
        <v>11</v>
      </c>
      <c r="E50" s="128"/>
      <c r="F50" s="128"/>
      <c r="G50" s="129"/>
      <c r="H50" s="124" t="s">
        <v>1</v>
      </c>
      <c r="I50" s="125"/>
      <c r="J50" s="125"/>
      <c r="K50" s="126"/>
      <c r="L50" s="124" t="s">
        <v>12</v>
      </c>
      <c r="M50" s="125"/>
      <c r="N50" s="125"/>
      <c r="O50" s="126"/>
      <c r="P50" s="41" t="s">
        <v>16</v>
      </c>
      <c r="Q50" s="127" t="s">
        <v>11</v>
      </c>
      <c r="R50" s="128"/>
      <c r="S50" s="128"/>
      <c r="T50" s="129"/>
      <c r="U50" s="124" t="s">
        <v>1</v>
      </c>
      <c r="V50" s="125"/>
      <c r="W50" s="125"/>
      <c r="X50" s="126"/>
      <c r="Y50" s="124" t="s">
        <v>12</v>
      </c>
      <c r="Z50" s="125"/>
      <c r="AA50" s="125"/>
      <c r="AB50" s="126"/>
      <c r="AC50" s="3" t="s">
        <v>21</v>
      </c>
      <c r="AD50" s="56" t="s">
        <v>28</v>
      </c>
    </row>
    <row r="51" spans="1:30" x14ac:dyDescent="0.2">
      <c r="B51" s="37"/>
      <c r="C51" s="88" t="s">
        <v>9</v>
      </c>
      <c r="D51" s="36" t="s">
        <v>2</v>
      </c>
      <c r="E51" s="36" t="s">
        <v>3</v>
      </c>
      <c r="F51" s="36" t="s">
        <v>4</v>
      </c>
      <c r="G51" s="36" t="s">
        <v>8</v>
      </c>
      <c r="H51" s="36" t="s">
        <v>6</v>
      </c>
      <c r="I51" s="36" t="s">
        <v>17</v>
      </c>
      <c r="J51" s="36" t="s">
        <v>5</v>
      </c>
      <c r="K51" s="36" t="s">
        <v>18</v>
      </c>
      <c r="L51" s="36" t="s">
        <v>7</v>
      </c>
      <c r="M51" s="36" t="s">
        <v>10</v>
      </c>
      <c r="N51" s="36" t="s">
        <v>20</v>
      </c>
      <c r="O51" s="36" t="s">
        <v>19</v>
      </c>
      <c r="P51" s="37" t="s">
        <v>9</v>
      </c>
      <c r="Q51" s="36" t="s">
        <v>2</v>
      </c>
      <c r="R51" s="36" t="s">
        <v>3</v>
      </c>
      <c r="S51" s="36" t="s">
        <v>4</v>
      </c>
      <c r="T51" s="36" t="s">
        <v>8</v>
      </c>
      <c r="U51" s="36" t="s">
        <v>6</v>
      </c>
      <c r="V51" s="36" t="s">
        <v>17</v>
      </c>
      <c r="W51" s="36" t="s">
        <v>5</v>
      </c>
      <c r="X51" s="36" t="s">
        <v>18</v>
      </c>
      <c r="Y51" s="36" t="s">
        <v>7</v>
      </c>
      <c r="Z51" s="36" t="s">
        <v>10</v>
      </c>
      <c r="AA51" s="36" t="s">
        <v>20</v>
      </c>
      <c r="AB51" s="36" t="s">
        <v>19</v>
      </c>
      <c r="AC51" s="1"/>
      <c r="AD51" s="1"/>
    </row>
    <row r="52" spans="1:30" s="5" customFormat="1" ht="21" customHeight="1" x14ac:dyDescent="0.25">
      <c r="A52" s="18" t="s">
        <v>65</v>
      </c>
      <c r="B52" s="18" t="s">
        <v>66</v>
      </c>
      <c r="C52" s="16">
        <v>100</v>
      </c>
      <c r="D52" s="111">
        <v>12.9</v>
      </c>
      <c r="E52" s="85">
        <v>9.6999999999999993</v>
      </c>
      <c r="F52" s="85">
        <v>4.5999999999999996</v>
      </c>
      <c r="G52" s="85">
        <v>157.30000000000001</v>
      </c>
      <c r="H52" s="85">
        <v>1.3</v>
      </c>
      <c r="I52" s="21">
        <v>87</v>
      </c>
      <c r="J52" s="85">
        <v>0.1</v>
      </c>
      <c r="K52" s="85">
        <v>0.1</v>
      </c>
      <c r="L52" s="85">
        <v>83.9</v>
      </c>
      <c r="M52" s="85">
        <v>2.5</v>
      </c>
      <c r="N52" s="85">
        <v>21.4</v>
      </c>
      <c r="O52" s="21">
        <v>155</v>
      </c>
      <c r="P52" s="76">
        <v>100</v>
      </c>
      <c r="Q52" s="85">
        <v>12.9</v>
      </c>
      <c r="R52" s="85">
        <v>9.6999999999999993</v>
      </c>
      <c r="S52" s="85">
        <v>4.5999999999999996</v>
      </c>
      <c r="T52" s="85">
        <v>157.30000000000001</v>
      </c>
      <c r="U52" s="85">
        <v>1.3</v>
      </c>
      <c r="V52" s="21">
        <f t="shared" ref="V52:W52" si="10">I52</f>
        <v>87</v>
      </c>
      <c r="W52" s="85">
        <f t="shared" si="10"/>
        <v>0.1</v>
      </c>
      <c r="X52" s="85">
        <v>0.1</v>
      </c>
      <c r="Y52" s="85">
        <v>83.9</v>
      </c>
      <c r="Z52" s="85">
        <v>2.5</v>
      </c>
      <c r="AA52" s="85">
        <v>21.4</v>
      </c>
      <c r="AB52" s="21">
        <v>155</v>
      </c>
      <c r="AC52" s="18">
        <v>367</v>
      </c>
      <c r="AD52" s="1" t="s">
        <v>27</v>
      </c>
    </row>
    <row r="53" spans="1:30" s="5" customFormat="1" ht="18.75" customHeight="1" x14ac:dyDescent="0.25">
      <c r="A53" s="13" t="s">
        <v>67</v>
      </c>
      <c r="B53" s="13" t="s">
        <v>42</v>
      </c>
      <c r="C53" s="12">
        <v>150</v>
      </c>
      <c r="D53" s="111">
        <v>3.1</v>
      </c>
      <c r="E53" s="85">
        <v>3.8</v>
      </c>
      <c r="F53" s="85">
        <v>25.4</v>
      </c>
      <c r="G53" s="21">
        <v>148</v>
      </c>
      <c r="H53" s="21">
        <v>0</v>
      </c>
      <c r="I53" s="21">
        <v>30</v>
      </c>
      <c r="J53" s="21">
        <v>0</v>
      </c>
      <c r="K53" s="21">
        <v>0</v>
      </c>
      <c r="L53" s="85">
        <v>26.7</v>
      </c>
      <c r="M53" s="85">
        <v>0.3</v>
      </c>
      <c r="N53" s="85">
        <v>25.7</v>
      </c>
      <c r="O53" s="85">
        <v>44.7</v>
      </c>
      <c r="P53" s="74">
        <v>200</v>
      </c>
      <c r="Q53" s="85">
        <v>3.5</v>
      </c>
      <c r="R53" s="85">
        <v>4.4000000000000004</v>
      </c>
      <c r="S53" s="85">
        <v>30.5</v>
      </c>
      <c r="T53" s="21">
        <v>176</v>
      </c>
      <c r="U53" s="21">
        <v>0</v>
      </c>
      <c r="V53" s="21">
        <v>46</v>
      </c>
      <c r="W53" s="21">
        <v>0</v>
      </c>
      <c r="X53" s="21">
        <v>0</v>
      </c>
      <c r="Y53" s="85">
        <v>28.4</v>
      </c>
      <c r="Z53" s="85">
        <v>0.6</v>
      </c>
      <c r="AA53" s="85">
        <v>30.9</v>
      </c>
      <c r="AB53" s="85">
        <v>53.6</v>
      </c>
      <c r="AC53" s="13">
        <v>237</v>
      </c>
      <c r="AD53" s="1" t="s">
        <v>27</v>
      </c>
    </row>
    <row r="54" spans="1:30" s="5" customFormat="1" ht="18.75" customHeight="1" x14ac:dyDescent="0.25">
      <c r="A54" s="10" t="s">
        <v>63</v>
      </c>
      <c r="B54" s="11" t="s">
        <v>64</v>
      </c>
      <c r="C54" s="12">
        <v>200</v>
      </c>
      <c r="D54" s="85">
        <v>2.5</v>
      </c>
      <c r="E54" s="85">
        <v>2.5</v>
      </c>
      <c r="F54" s="85">
        <v>16.2</v>
      </c>
      <c r="G54" s="21">
        <v>97</v>
      </c>
      <c r="H54" s="73">
        <v>0</v>
      </c>
      <c r="I54" s="73">
        <v>29</v>
      </c>
      <c r="J54" s="102">
        <v>0.03</v>
      </c>
      <c r="K54" s="102">
        <v>0.12</v>
      </c>
      <c r="L54" s="73">
        <v>116</v>
      </c>
      <c r="M54" s="73">
        <v>0</v>
      </c>
      <c r="N54" s="73">
        <v>0</v>
      </c>
      <c r="O54" s="73">
        <v>52</v>
      </c>
      <c r="P54" s="74">
        <v>200</v>
      </c>
      <c r="Q54" s="85">
        <v>2.5</v>
      </c>
      <c r="R54" s="85">
        <v>2.5</v>
      </c>
      <c r="S54" s="85">
        <v>16.2</v>
      </c>
      <c r="T54" s="21">
        <v>97</v>
      </c>
      <c r="U54" s="21">
        <v>0</v>
      </c>
      <c r="V54" s="21">
        <v>29</v>
      </c>
      <c r="W54" s="100">
        <v>0.03</v>
      </c>
      <c r="X54" s="100">
        <v>0.12</v>
      </c>
      <c r="Y54" s="21">
        <v>116</v>
      </c>
      <c r="Z54" s="21">
        <v>0</v>
      </c>
      <c r="AA54" s="21">
        <v>0</v>
      </c>
      <c r="AB54" s="21">
        <v>52</v>
      </c>
      <c r="AC54" s="10"/>
      <c r="AD54" s="1"/>
    </row>
    <row r="55" spans="1:30" ht="22.5" customHeight="1" x14ac:dyDescent="0.2">
      <c r="B55" s="13" t="s">
        <v>14</v>
      </c>
      <c r="C55" s="12">
        <v>50</v>
      </c>
      <c r="D55" s="74">
        <v>3</v>
      </c>
      <c r="E55" s="73">
        <v>0.3</v>
      </c>
      <c r="F55" s="73">
        <v>20</v>
      </c>
      <c r="G55" s="73">
        <v>94</v>
      </c>
      <c r="H55" s="73">
        <v>0</v>
      </c>
      <c r="I55" s="73">
        <v>0</v>
      </c>
      <c r="J55" s="73">
        <v>4.3999999999999997E-2</v>
      </c>
      <c r="K55" s="73">
        <v>0.44</v>
      </c>
      <c r="L55" s="73">
        <v>8</v>
      </c>
      <c r="M55" s="73">
        <v>0.4</v>
      </c>
      <c r="N55" s="73">
        <v>14</v>
      </c>
      <c r="O55" s="73">
        <v>30</v>
      </c>
      <c r="P55" s="74">
        <v>60</v>
      </c>
      <c r="Q55" s="73">
        <v>3.8</v>
      </c>
      <c r="R55" s="73">
        <v>0.4</v>
      </c>
      <c r="S55" s="73">
        <v>24.6</v>
      </c>
      <c r="T55" s="73">
        <v>117.5</v>
      </c>
      <c r="U55" s="73">
        <v>0</v>
      </c>
      <c r="V55" s="73">
        <v>0</v>
      </c>
      <c r="W55" s="73">
        <v>5.5E-2</v>
      </c>
      <c r="X55" s="73">
        <v>0</v>
      </c>
      <c r="Y55" s="73">
        <v>10</v>
      </c>
      <c r="Z55" s="73">
        <v>0.55000000000000004</v>
      </c>
      <c r="AA55" s="73">
        <v>17</v>
      </c>
      <c r="AB55" s="73">
        <v>38</v>
      </c>
      <c r="AC55" s="10">
        <v>108</v>
      </c>
      <c r="AD55" s="1" t="s">
        <v>27</v>
      </c>
    </row>
    <row r="56" spans="1:30" ht="25.5" customHeight="1" x14ac:dyDescent="0.2">
      <c r="B56" s="32" t="s">
        <v>13</v>
      </c>
      <c r="C56" s="27">
        <v>500</v>
      </c>
      <c r="D56" s="71">
        <f t="shared" ref="D56:O56" si="11">SUM(D52:D55)</f>
        <v>21.5</v>
      </c>
      <c r="E56" s="71">
        <f t="shared" si="11"/>
        <v>16.3</v>
      </c>
      <c r="F56" s="71">
        <f t="shared" si="11"/>
        <v>66.2</v>
      </c>
      <c r="G56" s="71">
        <f t="shared" si="11"/>
        <v>496.3</v>
      </c>
      <c r="H56" s="71">
        <f t="shared" si="11"/>
        <v>1.3</v>
      </c>
      <c r="I56" s="71">
        <f t="shared" si="11"/>
        <v>146</v>
      </c>
      <c r="J56" s="71">
        <f t="shared" si="11"/>
        <v>0.17399999999999999</v>
      </c>
      <c r="K56" s="71">
        <f t="shared" si="11"/>
        <v>0.66</v>
      </c>
      <c r="L56" s="71">
        <f t="shared" si="11"/>
        <v>234.60000000000002</v>
      </c>
      <c r="M56" s="71">
        <f t="shared" si="11"/>
        <v>3.1999999999999997</v>
      </c>
      <c r="N56" s="71">
        <f t="shared" si="11"/>
        <v>61.099999999999994</v>
      </c>
      <c r="O56" s="71">
        <f t="shared" si="11"/>
        <v>281.7</v>
      </c>
      <c r="P56" s="74">
        <v>560</v>
      </c>
      <c r="Q56" s="71">
        <f t="shared" ref="Q56:AB56" si="12">SUM(Q52:Q55)</f>
        <v>22.7</v>
      </c>
      <c r="R56" s="71">
        <f t="shared" si="12"/>
        <v>17</v>
      </c>
      <c r="S56" s="71">
        <f t="shared" si="12"/>
        <v>75.900000000000006</v>
      </c>
      <c r="T56" s="71">
        <f t="shared" si="12"/>
        <v>547.79999999999995</v>
      </c>
      <c r="U56" s="71">
        <f t="shared" si="12"/>
        <v>1.3</v>
      </c>
      <c r="V56" s="71">
        <f t="shared" si="12"/>
        <v>162</v>
      </c>
      <c r="W56" s="71">
        <f t="shared" si="12"/>
        <v>0.185</v>
      </c>
      <c r="X56" s="71">
        <f t="shared" si="12"/>
        <v>0.22</v>
      </c>
      <c r="Y56" s="71">
        <f t="shared" si="12"/>
        <v>238.3</v>
      </c>
      <c r="Z56" s="71">
        <f t="shared" si="12"/>
        <v>3.6500000000000004</v>
      </c>
      <c r="AA56" s="71">
        <f t="shared" si="12"/>
        <v>69.3</v>
      </c>
      <c r="AB56" s="71">
        <f t="shared" si="12"/>
        <v>298.60000000000002</v>
      </c>
      <c r="AC56" s="13"/>
      <c r="AD56" s="10"/>
    </row>
    <row r="57" spans="1:30" ht="20.25" customHeight="1" x14ac:dyDescent="0.2">
      <c r="B57" s="43"/>
      <c r="C57" s="95"/>
      <c r="D57" s="48"/>
      <c r="E57" s="48"/>
      <c r="F57" s="48"/>
      <c r="G57" s="48"/>
      <c r="H57" s="48"/>
      <c r="I57" s="63"/>
      <c r="J57" s="64"/>
      <c r="K57" s="64"/>
      <c r="L57" s="48"/>
      <c r="M57" s="63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64"/>
      <c r="Y57" s="48"/>
      <c r="Z57" s="48"/>
      <c r="AA57" s="48"/>
      <c r="AB57" s="48"/>
      <c r="AC57" s="4"/>
      <c r="AD57" s="4"/>
    </row>
    <row r="58" spans="1:30" x14ac:dyDescent="0.2">
      <c r="B58" s="40" t="s">
        <v>37</v>
      </c>
      <c r="AC58" s="2"/>
      <c r="AD58" s="2"/>
    </row>
    <row r="59" spans="1:30" ht="15.75" x14ac:dyDescent="0.25">
      <c r="B59" s="40" t="s">
        <v>23</v>
      </c>
      <c r="C59" s="95"/>
      <c r="D59" s="3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8"/>
      <c r="AD59" s="8"/>
    </row>
    <row r="60" spans="1:30" ht="15" x14ac:dyDescent="0.2">
      <c r="B60" s="43" t="s">
        <v>83</v>
      </c>
      <c r="C60" s="95"/>
      <c r="D60" s="39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9"/>
      <c r="AD60" s="9"/>
    </row>
    <row r="61" spans="1:30" ht="15" customHeight="1" x14ac:dyDescent="0.2">
      <c r="B61" s="37" t="s">
        <v>0</v>
      </c>
      <c r="C61" s="46" t="s">
        <v>15</v>
      </c>
      <c r="D61" s="127" t="s">
        <v>11</v>
      </c>
      <c r="E61" s="128"/>
      <c r="F61" s="128"/>
      <c r="G61" s="129"/>
      <c r="H61" s="130" t="s">
        <v>1</v>
      </c>
      <c r="I61" s="130"/>
      <c r="J61" s="130"/>
      <c r="K61" s="130"/>
      <c r="L61" s="130" t="s">
        <v>12</v>
      </c>
      <c r="M61" s="130"/>
      <c r="N61" s="130"/>
      <c r="O61" s="130"/>
      <c r="P61" s="46" t="s">
        <v>16</v>
      </c>
      <c r="Q61" s="127" t="s">
        <v>11</v>
      </c>
      <c r="R61" s="128"/>
      <c r="S61" s="128"/>
      <c r="T61" s="129"/>
      <c r="U61" s="130" t="s">
        <v>1</v>
      </c>
      <c r="V61" s="130"/>
      <c r="W61" s="130"/>
      <c r="X61" s="130"/>
      <c r="Y61" s="130" t="s">
        <v>12</v>
      </c>
      <c r="Z61" s="130"/>
      <c r="AA61" s="130"/>
      <c r="AB61" s="130"/>
      <c r="AC61" s="3" t="s">
        <v>21</v>
      </c>
      <c r="AD61" s="56" t="s">
        <v>28</v>
      </c>
    </row>
    <row r="62" spans="1:30" x14ac:dyDescent="0.2">
      <c r="B62" s="37"/>
      <c r="C62" s="88" t="s">
        <v>9</v>
      </c>
      <c r="D62" s="36" t="s">
        <v>2</v>
      </c>
      <c r="E62" s="36" t="s">
        <v>3</v>
      </c>
      <c r="F62" s="36" t="s">
        <v>4</v>
      </c>
      <c r="G62" s="36" t="s">
        <v>8</v>
      </c>
      <c r="H62" s="36" t="s">
        <v>6</v>
      </c>
      <c r="I62" s="36" t="s">
        <v>17</v>
      </c>
      <c r="J62" s="36" t="s">
        <v>5</v>
      </c>
      <c r="K62" s="36" t="s">
        <v>18</v>
      </c>
      <c r="L62" s="36" t="s">
        <v>7</v>
      </c>
      <c r="M62" s="36" t="s">
        <v>10</v>
      </c>
      <c r="N62" s="36" t="s">
        <v>20</v>
      </c>
      <c r="O62" s="36" t="s">
        <v>19</v>
      </c>
      <c r="P62" s="37" t="s">
        <v>9</v>
      </c>
      <c r="Q62" s="36" t="s">
        <v>2</v>
      </c>
      <c r="R62" s="36" t="s">
        <v>3</v>
      </c>
      <c r="S62" s="36" t="s">
        <v>4</v>
      </c>
      <c r="T62" s="36" t="s">
        <v>8</v>
      </c>
      <c r="U62" s="36" t="s">
        <v>6</v>
      </c>
      <c r="V62" s="36" t="s">
        <v>17</v>
      </c>
      <c r="W62" s="36" t="s">
        <v>5</v>
      </c>
      <c r="X62" s="36" t="s">
        <v>18</v>
      </c>
      <c r="Y62" s="36" t="s">
        <v>7</v>
      </c>
      <c r="Z62" s="36" t="s">
        <v>10</v>
      </c>
      <c r="AA62" s="36" t="s">
        <v>20</v>
      </c>
      <c r="AB62" s="36" t="s">
        <v>19</v>
      </c>
      <c r="AC62" s="1"/>
      <c r="AD62" s="1"/>
    </row>
    <row r="63" spans="1:30" s="5" customFormat="1" ht="32.25" customHeight="1" x14ac:dyDescent="0.25">
      <c r="A63" s="17" t="s">
        <v>68</v>
      </c>
      <c r="B63" s="11" t="s">
        <v>69</v>
      </c>
      <c r="C63" s="16">
        <v>100</v>
      </c>
      <c r="D63" s="85">
        <v>9.1999999999999993</v>
      </c>
      <c r="E63" s="85">
        <v>11.3</v>
      </c>
      <c r="F63" s="85">
        <v>6.3</v>
      </c>
      <c r="G63" s="21">
        <v>164</v>
      </c>
      <c r="H63" s="85">
        <v>1.1000000000000001</v>
      </c>
      <c r="I63" s="21">
        <v>0</v>
      </c>
      <c r="J63" s="100">
        <v>0.12</v>
      </c>
      <c r="K63" s="100">
        <v>0.12</v>
      </c>
      <c r="L63" s="21">
        <v>10</v>
      </c>
      <c r="M63" s="85">
        <v>1.3</v>
      </c>
      <c r="N63" s="85">
        <v>16.5</v>
      </c>
      <c r="O63" s="85">
        <v>99.4</v>
      </c>
      <c r="P63" s="76">
        <v>100</v>
      </c>
      <c r="Q63" s="85">
        <v>9.1999999999999993</v>
      </c>
      <c r="R63" s="85">
        <v>11.3</v>
      </c>
      <c r="S63" s="85">
        <v>6.3</v>
      </c>
      <c r="T63" s="21">
        <v>164</v>
      </c>
      <c r="U63" s="85">
        <v>1.1000000000000001</v>
      </c>
      <c r="V63" s="85">
        <v>0</v>
      </c>
      <c r="W63" s="100">
        <v>0.12</v>
      </c>
      <c r="X63" s="100">
        <v>0.12</v>
      </c>
      <c r="Y63" s="21">
        <v>10</v>
      </c>
      <c r="Z63" s="85">
        <v>1.3</v>
      </c>
      <c r="AA63" s="85">
        <v>16.5</v>
      </c>
      <c r="AB63" s="85">
        <v>99.4</v>
      </c>
      <c r="AC63" s="17">
        <v>395</v>
      </c>
      <c r="AD63" s="1" t="s">
        <v>27</v>
      </c>
    </row>
    <row r="64" spans="1:30" s="5" customFormat="1" ht="18.75" customHeight="1" x14ac:dyDescent="0.25">
      <c r="A64" s="13" t="s">
        <v>70</v>
      </c>
      <c r="B64" s="13" t="s">
        <v>71</v>
      </c>
      <c r="C64" s="15">
        <v>150</v>
      </c>
      <c r="D64" s="85">
        <v>5</v>
      </c>
      <c r="E64" s="85">
        <v>4.5999999999999996</v>
      </c>
      <c r="F64" s="85">
        <v>29.5</v>
      </c>
      <c r="G64" s="21">
        <v>179</v>
      </c>
      <c r="H64" s="21">
        <v>0</v>
      </c>
      <c r="I64" s="21">
        <v>65</v>
      </c>
      <c r="J64" s="100">
        <v>0.01</v>
      </c>
      <c r="K64" s="100">
        <v>0.06</v>
      </c>
      <c r="L64" s="21">
        <v>15</v>
      </c>
      <c r="M64" s="85">
        <v>0.8</v>
      </c>
      <c r="N64" s="85">
        <v>40.299999999999997</v>
      </c>
      <c r="O64" s="21">
        <v>74</v>
      </c>
      <c r="P64" s="75">
        <v>200</v>
      </c>
      <c r="Q64" s="85">
        <v>7.2</v>
      </c>
      <c r="R64" s="85">
        <v>6.1</v>
      </c>
      <c r="S64" s="85">
        <v>38.4</v>
      </c>
      <c r="T64" s="21">
        <v>237</v>
      </c>
      <c r="U64" s="21">
        <v>0</v>
      </c>
      <c r="V64" s="21">
        <v>78</v>
      </c>
      <c r="W64" s="100">
        <v>0.02</v>
      </c>
      <c r="X64" s="100">
        <v>7.0000000000000007E-2</v>
      </c>
      <c r="Y64" s="85">
        <v>18.2</v>
      </c>
      <c r="Z64" s="85">
        <v>1.5</v>
      </c>
      <c r="AA64" s="85">
        <v>46.5</v>
      </c>
      <c r="AB64" s="21">
        <v>83</v>
      </c>
      <c r="AC64" s="13">
        <v>291</v>
      </c>
      <c r="AD64" s="1" t="s">
        <v>27</v>
      </c>
    </row>
    <row r="65" spans="1:30" s="5" customFormat="1" ht="21.75" customHeight="1" x14ac:dyDescent="0.25">
      <c r="A65" s="10">
        <v>537</v>
      </c>
      <c r="B65" s="10" t="s">
        <v>40</v>
      </c>
      <c r="C65" s="16">
        <v>200</v>
      </c>
      <c r="D65" s="105">
        <v>0.3</v>
      </c>
      <c r="E65" s="105">
        <v>0</v>
      </c>
      <c r="F65" s="26">
        <v>22</v>
      </c>
      <c r="G65" s="26">
        <v>89</v>
      </c>
      <c r="H65" s="105">
        <v>2.2000000000000002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76">
        <v>200</v>
      </c>
      <c r="Q65" s="105">
        <v>0.3</v>
      </c>
      <c r="R65" s="26">
        <v>0</v>
      </c>
      <c r="S65" s="26">
        <v>22</v>
      </c>
      <c r="T65" s="26">
        <v>89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10">
        <v>537</v>
      </c>
      <c r="AD65" s="1" t="s">
        <v>27</v>
      </c>
    </row>
    <row r="66" spans="1:30" ht="24.75" customHeight="1" x14ac:dyDescent="0.2">
      <c r="B66" s="29" t="s">
        <v>14</v>
      </c>
      <c r="C66" s="27">
        <v>50</v>
      </c>
      <c r="D66" s="70">
        <v>3</v>
      </c>
      <c r="E66" s="70">
        <v>0.3</v>
      </c>
      <c r="F66" s="70">
        <v>20</v>
      </c>
      <c r="G66" s="70">
        <v>94</v>
      </c>
      <c r="H66" s="70">
        <v>0</v>
      </c>
      <c r="I66" s="70">
        <v>0</v>
      </c>
      <c r="J66" s="70">
        <v>4.3999999999999997E-2</v>
      </c>
      <c r="K66" s="70">
        <v>0.44</v>
      </c>
      <c r="L66" s="70">
        <v>8</v>
      </c>
      <c r="M66" s="70">
        <v>0.4</v>
      </c>
      <c r="N66" s="70">
        <v>14</v>
      </c>
      <c r="O66" s="70">
        <v>30</v>
      </c>
      <c r="P66" s="27">
        <v>60</v>
      </c>
      <c r="Q66" s="70">
        <v>3.8</v>
      </c>
      <c r="R66" s="70">
        <v>0.4</v>
      </c>
      <c r="S66" s="70">
        <v>24.6</v>
      </c>
      <c r="T66" s="70">
        <v>117.5</v>
      </c>
      <c r="U66" s="70">
        <v>0</v>
      </c>
      <c r="V66" s="70">
        <v>0</v>
      </c>
      <c r="W66" s="70">
        <v>5.5E-2</v>
      </c>
      <c r="X66" s="70">
        <v>0</v>
      </c>
      <c r="Y66" s="70">
        <v>10</v>
      </c>
      <c r="Z66" s="70">
        <v>0.55000000000000004</v>
      </c>
      <c r="AA66" s="70">
        <v>17</v>
      </c>
      <c r="AB66" s="70">
        <v>38</v>
      </c>
      <c r="AC66" s="10">
        <v>108</v>
      </c>
      <c r="AD66" s="1" t="s">
        <v>27</v>
      </c>
    </row>
    <row r="67" spans="1:30" ht="20.25" customHeight="1" x14ac:dyDescent="0.2">
      <c r="B67" s="32" t="s">
        <v>13</v>
      </c>
      <c r="C67" s="50">
        <v>500</v>
      </c>
      <c r="D67" s="71">
        <f t="shared" ref="D67:O67" si="13">SUM(D63:D66)</f>
        <v>17.5</v>
      </c>
      <c r="E67" s="71">
        <f t="shared" si="13"/>
        <v>16.2</v>
      </c>
      <c r="F67" s="71">
        <f t="shared" si="13"/>
        <v>77.8</v>
      </c>
      <c r="G67" s="71">
        <f t="shared" si="13"/>
        <v>526</v>
      </c>
      <c r="H67" s="71">
        <f t="shared" si="13"/>
        <v>3.3000000000000003</v>
      </c>
      <c r="I67" s="71">
        <f t="shared" si="13"/>
        <v>65</v>
      </c>
      <c r="J67" s="71">
        <f t="shared" si="13"/>
        <v>0.17399999999999999</v>
      </c>
      <c r="K67" s="71">
        <f t="shared" si="13"/>
        <v>0.62</v>
      </c>
      <c r="L67" s="71">
        <f t="shared" si="13"/>
        <v>33</v>
      </c>
      <c r="M67" s="71">
        <f t="shared" si="13"/>
        <v>2.5</v>
      </c>
      <c r="N67" s="71">
        <f t="shared" si="13"/>
        <v>70.8</v>
      </c>
      <c r="O67" s="71">
        <f t="shared" si="13"/>
        <v>203.4</v>
      </c>
      <c r="P67" s="27">
        <v>560</v>
      </c>
      <c r="Q67" s="71">
        <f t="shared" ref="Q67:AB67" si="14">SUM(Q63:Q66)</f>
        <v>20.5</v>
      </c>
      <c r="R67" s="71">
        <f t="shared" si="14"/>
        <v>17.799999999999997</v>
      </c>
      <c r="S67" s="71">
        <f t="shared" si="14"/>
        <v>91.299999999999983</v>
      </c>
      <c r="T67" s="71">
        <f t="shared" si="14"/>
        <v>607.5</v>
      </c>
      <c r="U67" s="71">
        <f t="shared" si="14"/>
        <v>1.1000000000000001</v>
      </c>
      <c r="V67" s="71">
        <f t="shared" si="14"/>
        <v>78</v>
      </c>
      <c r="W67" s="71">
        <f t="shared" si="14"/>
        <v>0.19499999999999998</v>
      </c>
      <c r="X67" s="71">
        <f t="shared" si="14"/>
        <v>0.19</v>
      </c>
      <c r="Y67" s="71">
        <f t="shared" si="14"/>
        <v>38.200000000000003</v>
      </c>
      <c r="Z67" s="71">
        <f t="shared" si="14"/>
        <v>3.3499999999999996</v>
      </c>
      <c r="AA67" s="71">
        <f t="shared" si="14"/>
        <v>80</v>
      </c>
      <c r="AB67" s="71">
        <f t="shared" si="14"/>
        <v>220.4</v>
      </c>
      <c r="AC67" s="10"/>
      <c r="AD67" s="10"/>
    </row>
    <row r="68" spans="1:30" x14ac:dyDescent="0.2">
      <c r="AC68" s="4"/>
      <c r="AD68" s="4"/>
    </row>
    <row r="69" spans="1:30" ht="15" x14ac:dyDescent="0.25">
      <c r="B69" s="40" t="s">
        <v>34</v>
      </c>
      <c r="D69" s="44"/>
      <c r="E69" s="44"/>
      <c r="F69" s="44"/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5"/>
      <c r="AD69" s="5"/>
    </row>
    <row r="70" spans="1:30" ht="15.75" x14ac:dyDescent="0.25">
      <c r="B70" s="40" t="s">
        <v>23</v>
      </c>
      <c r="C70" s="95"/>
      <c r="D70" s="3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8"/>
      <c r="AD70" s="8"/>
    </row>
    <row r="71" spans="1:30" ht="15" x14ac:dyDescent="0.2">
      <c r="B71" s="43" t="s">
        <v>83</v>
      </c>
      <c r="C71" s="97"/>
      <c r="D71" s="3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9"/>
      <c r="AD71" s="9"/>
    </row>
    <row r="72" spans="1:30" ht="16.5" customHeight="1" x14ac:dyDescent="0.2">
      <c r="B72" s="37" t="s">
        <v>0</v>
      </c>
      <c r="C72" s="46" t="s">
        <v>15</v>
      </c>
      <c r="D72" s="127" t="s">
        <v>11</v>
      </c>
      <c r="E72" s="128"/>
      <c r="F72" s="128"/>
      <c r="G72" s="129"/>
      <c r="H72" s="130" t="s">
        <v>1</v>
      </c>
      <c r="I72" s="130"/>
      <c r="J72" s="130"/>
      <c r="K72" s="130"/>
      <c r="L72" s="130" t="s">
        <v>12</v>
      </c>
      <c r="M72" s="130"/>
      <c r="N72" s="130"/>
      <c r="O72" s="130"/>
      <c r="P72" s="46" t="s">
        <v>16</v>
      </c>
      <c r="Q72" s="127" t="s">
        <v>11</v>
      </c>
      <c r="R72" s="128"/>
      <c r="S72" s="128"/>
      <c r="T72" s="129"/>
      <c r="U72" s="130" t="s">
        <v>1</v>
      </c>
      <c r="V72" s="130"/>
      <c r="W72" s="130"/>
      <c r="X72" s="130"/>
      <c r="Y72" s="130" t="s">
        <v>12</v>
      </c>
      <c r="Z72" s="130"/>
      <c r="AA72" s="130"/>
      <c r="AB72" s="130"/>
      <c r="AC72" s="3" t="s">
        <v>21</v>
      </c>
      <c r="AD72" s="56" t="s">
        <v>28</v>
      </c>
    </row>
    <row r="73" spans="1:30" x14ac:dyDescent="0.2">
      <c r="B73" s="37"/>
      <c r="C73" s="88" t="s">
        <v>9</v>
      </c>
      <c r="D73" s="36" t="s">
        <v>2</v>
      </c>
      <c r="E73" s="36" t="s">
        <v>3</v>
      </c>
      <c r="F73" s="36" t="s">
        <v>4</v>
      </c>
      <c r="G73" s="36" t="s">
        <v>8</v>
      </c>
      <c r="H73" s="36" t="s">
        <v>6</v>
      </c>
      <c r="I73" s="36" t="s">
        <v>17</v>
      </c>
      <c r="J73" s="36" t="s">
        <v>5</v>
      </c>
      <c r="K73" s="36" t="s">
        <v>18</v>
      </c>
      <c r="L73" s="36" t="s">
        <v>7</v>
      </c>
      <c r="M73" s="36" t="s">
        <v>10</v>
      </c>
      <c r="N73" s="36" t="s">
        <v>20</v>
      </c>
      <c r="O73" s="36" t="s">
        <v>19</v>
      </c>
      <c r="P73" s="37" t="s">
        <v>9</v>
      </c>
      <c r="Q73" s="36" t="s">
        <v>2</v>
      </c>
      <c r="R73" s="36" t="s">
        <v>3</v>
      </c>
      <c r="S73" s="36" t="s">
        <v>4</v>
      </c>
      <c r="T73" s="36" t="s">
        <v>8</v>
      </c>
      <c r="U73" s="36" t="s">
        <v>6</v>
      </c>
      <c r="V73" s="36" t="s">
        <v>17</v>
      </c>
      <c r="W73" s="36" t="s">
        <v>5</v>
      </c>
      <c r="X73" s="36" t="s">
        <v>18</v>
      </c>
      <c r="Y73" s="36" t="s">
        <v>7</v>
      </c>
      <c r="Z73" s="36" t="s">
        <v>10</v>
      </c>
      <c r="AA73" s="36" t="s">
        <v>20</v>
      </c>
      <c r="AB73" s="36" t="s">
        <v>19</v>
      </c>
      <c r="AC73" s="1"/>
      <c r="AD73" s="1"/>
    </row>
    <row r="74" spans="1:30" s="5" customFormat="1" ht="31.5" customHeight="1" x14ac:dyDescent="0.25">
      <c r="A74" s="10" t="s">
        <v>72</v>
      </c>
      <c r="B74" s="11" t="s">
        <v>73</v>
      </c>
      <c r="C74" s="12">
        <v>150</v>
      </c>
      <c r="D74" s="85">
        <v>14.1</v>
      </c>
      <c r="E74" s="85">
        <v>11.8</v>
      </c>
      <c r="F74" s="85">
        <v>11.7</v>
      </c>
      <c r="G74" s="21">
        <v>209</v>
      </c>
      <c r="H74" s="85">
        <v>1.5</v>
      </c>
      <c r="I74" s="21">
        <v>144</v>
      </c>
      <c r="J74" s="85">
        <v>0.4</v>
      </c>
      <c r="K74" s="100">
        <v>0.01</v>
      </c>
      <c r="L74" s="21">
        <v>129</v>
      </c>
      <c r="M74" s="85">
        <v>1.7</v>
      </c>
      <c r="N74" s="85">
        <v>23.2</v>
      </c>
      <c r="O74" s="85">
        <v>176.5</v>
      </c>
      <c r="P74" s="12">
        <v>150</v>
      </c>
      <c r="Q74" s="85">
        <v>14.1</v>
      </c>
      <c r="R74" s="85">
        <v>11.8</v>
      </c>
      <c r="S74" s="85">
        <v>11.7</v>
      </c>
      <c r="T74" s="21">
        <v>209</v>
      </c>
      <c r="U74" s="85">
        <v>1.5</v>
      </c>
      <c r="V74" s="21">
        <v>144</v>
      </c>
      <c r="W74" s="85">
        <v>0.4</v>
      </c>
      <c r="X74" s="100">
        <v>0.01</v>
      </c>
      <c r="Y74" s="21">
        <v>129</v>
      </c>
      <c r="Z74" s="85">
        <v>1.7</v>
      </c>
      <c r="AA74" s="85">
        <v>23.2</v>
      </c>
      <c r="AB74" s="85">
        <v>176.5</v>
      </c>
      <c r="AC74" s="10">
        <v>496</v>
      </c>
      <c r="AD74" s="1" t="s">
        <v>27</v>
      </c>
    </row>
    <row r="75" spans="1:30" s="5" customFormat="1" ht="27" customHeight="1" x14ac:dyDescent="0.25">
      <c r="A75" s="10" t="s">
        <v>74</v>
      </c>
      <c r="B75" s="13" t="s">
        <v>84</v>
      </c>
      <c r="C75" s="12">
        <v>150</v>
      </c>
      <c r="D75" s="101">
        <v>3.5</v>
      </c>
      <c r="E75" s="101">
        <v>3.2</v>
      </c>
      <c r="F75" s="101">
        <v>37.299999999999997</v>
      </c>
      <c r="G75" s="73">
        <v>192</v>
      </c>
      <c r="H75" s="101">
        <v>2.8</v>
      </c>
      <c r="I75" s="101">
        <v>32.799999999999997</v>
      </c>
      <c r="J75" s="73">
        <v>0</v>
      </c>
      <c r="K75" s="102">
        <v>0.04</v>
      </c>
      <c r="L75" s="101">
        <v>16.5</v>
      </c>
      <c r="M75" s="101">
        <v>0.4</v>
      </c>
      <c r="N75" s="101">
        <v>6.3</v>
      </c>
      <c r="O75" s="101">
        <v>13.1</v>
      </c>
      <c r="P75" s="74">
        <v>200</v>
      </c>
      <c r="Q75" s="101">
        <v>4.4000000000000004</v>
      </c>
      <c r="R75" s="101">
        <v>3.8</v>
      </c>
      <c r="S75" s="101">
        <v>48.1</v>
      </c>
      <c r="T75" s="73">
        <v>244</v>
      </c>
      <c r="U75" s="101">
        <v>3.3</v>
      </c>
      <c r="V75" s="73">
        <v>49</v>
      </c>
      <c r="W75" s="73">
        <v>0</v>
      </c>
      <c r="X75" s="102">
        <v>0.05</v>
      </c>
      <c r="Y75" s="73">
        <v>22</v>
      </c>
      <c r="Z75" s="101">
        <v>0.5</v>
      </c>
      <c r="AA75" s="101">
        <v>8.4</v>
      </c>
      <c r="AB75" s="101">
        <v>17.399999999999999</v>
      </c>
      <c r="AC75" s="10">
        <v>108</v>
      </c>
      <c r="AD75" s="1" t="s">
        <v>27</v>
      </c>
    </row>
    <row r="76" spans="1:30" s="5" customFormat="1" ht="21" customHeight="1" x14ac:dyDescent="0.25">
      <c r="A76" s="10" t="s">
        <v>75</v>
      </c>
      <c r="B76" s="81" t="s">
        <v>43</v>
      </c>
      <c r="C76" s="115">
        <v>200</v>
      </c>
      <c r="D76" s="85">
        <v>0.9</v>
      </c>
      <c r="E76" s="21">
        <v>0</v>
      </c>
      <c r="F76" s="21">
        <v>29</v>
      </c>
      <c r="G76" s="21">
        <v>120</v>
      </c>
      <c r="H76" s="85">
        <v>0.3</v>
      </c>
      <c r="I76" s="21">
        <v>0</v>
      </c>
      <c r="J76" s="21">
        <v>0</v>
      </c>
      <c r="K76" s="100">
        <v>0.09</v>
      </c>
      <c r="L76" s="85">
        <v>25.7</v>
      </c>
      <c r="M76" s="21">
        <v>0</v>
      </c>
      <c r="N76" s="21">
        <v>0</v>
      </c>
      <c r="O76" s="85">
        <v>21.9</v>
      </c>
      <c r="P76" s="77">
        <v>200</v>
      </c>
      <c r="Q76" s="85">
        <f>D76</f>
        <v>0.9</v>
      </c>
      <c r="R76" s="21">
        <v>0</v>
      </c>
      <c r="S76" s="21">
        <f t="shared" ref="S76" si="15">F76</f>
        <v>29</v>
      </c>
      <c r="T76" s="21">
        <v>120</v>
      </c>
      <c r="U76" s="85">
        <f t="shared" ref="U76" si="16">H76</f>
        <v>0.3</v>
      </c>
      <c r="V76" s="21">
        <v>0</v>
      </c>
      <c r="W76" s="21">
        <v>0</v>
      </c>
      <c r="X76" s="100">
        <f t="shared" ref="X76:Y76" si="17">K76</f>
        <v>0.09</v>
      </c>
      <c r="Y76" s="85">
        <f t="shared" si="17"/>
        <v>25.7</v>
      </c>
      <c r="Z76" s="21">
        <v>0</v>
      </c>
      <c r="AA76" s="21">
        <v>0</v>
      </c>
      <c r="AB76" s="85">
        <f t="shared" ref="AB76" si="18">O76</f>
        <v>21.9</v>
      </c>
      <c r="AC76" s="10">
        <v>520</v>
      </c>
      <c r="AD76" s="1" t="s">
        <v>27</v>
      </c>
    </row>
    <row r="77" spans="1:30" s="5" customFormat="1" ht="18" customHeight="1" x14ac:dyDescent="0.25">
      <c r="A77" s="10">
        <v>108</v>
      </c>
      <c r="B77" s="13" t="s">
        <v>39</v>
      </c>
      <c r="C77" s="12">
        <v>40</v>
      </c>
      <c r="D77" s="101">
        <v>0.8</v>
      </c>
      <c r="E77" s="101">
        <v>0.4</v>
      </c>
      <c r="F77" s="101">
        <v>17.600000000000001</v>
      </c>
      <c r="G77" s="73">
        <v>77</v>
      </c>
      <c r="H77" s="101">
        <v>0</v>
      </c>
      <c r="I77" s="73">
        <v>0</v>
      </c>
      <c r="J77" s="102">
        <v>0.04</v>
      </c>
      <c r="K77" s="73">
        <v>0</v>
      </c>
      <c r="L77" s="101">
        <v>6.8</v>
      </c>
      <c r="M77" s="101">
        <v>0.4</v>
      </c>
      <c r="N77" s="101">
        <v>4.8</v>
      </c>
      <c r="O77" s="101">
        <v>22.8</v>
      </c>
      <c r="P77" s="74">
        <v>60</v>
      </c>
      <c r="Q77" s="101">
        <v>1.2</v>
      </c>
      <c r="R77" s="101">
        <v>0.6</v>
      </c>
      <c r="S77" s="101">
        <v>26.4</v>
      </c>
      <c r="T77" s="73">
        <v>114</v>
      </c>
      <c r="U77" s="101">
        <v>0</v>
      </c>
      <c r="V77" s="73">
        <v>0</v>
      </c>
      <c r="W77" s="102">
        <v>0.06</v>
      </c>
      <c r="X77" s="73">
        <v>0</v>
      </c>
      <c r="Y77" s="101">
        <v>10.199999999999999</v>
      </c>
      <c r="Z77" s="101">
        <v>0.55000000000000004</v>
      </c>
      <c r="AA77" s="101">
        <v>7.2</v>
      </c>
      <c r="AB77" s="101">
        <v>34.200000000000003</v>
      </c>
      <c r="AC77" s="10">
        <v>108</v>
      </c>
      <c r="AD77" s="1" t="s">
        <v>27</v>
      </c>
    </row>
    <row r="78" spans="1:30" s="117" customFormat="1" ht="19.5" customHeight="1" x14ac:dyDescent="0.2">
      <c r="B78" s="118" t="s">
        <v>13</v>
      </c>
      <c r="C78" s="119">
        <v>540</v>
      </c>
      <c r="D78" s="120">
        <v>19.3</v>
      </c>
      <c r="E78" s="120">
        <f>E74+E75+E76+E77</f>
        <v>15.4</v>
      </c>
      <c r="F78" s="120">
        <f>F74+F75+F76+F77</f>
        <v>95.6</v>
      </c>
      <c r="G78" s="120">
        <f>SUM(G74:G77)</f>
        <v>598</v>
      </c>
      <c r="H78" s="120">
        <f t="shared" ref="H78:O78" si="19">H74+H75+H76+H77</f>
        <v>4.5999999999999996</v>
      </c>
      <c r="I78" s="120">
        <f t="shared" si="19"/>
        <v>176.8</v>
      </c>
      <c r="J78" s="120">
        <f t="shared" si="19"/>
        <v>0.44</v>
      </c>
      <c r="K78" s="120">
        <f t="shared" si="19"/>
        <v>0.14000000000000001</v>
      </c>
      <c r="L78" s="120">
        <f t="shared" si="19"/>
        <v>178</v>
      </c>
      <c r="M78" s="120">
        <f t="shared" si="19"/>
        <v>2.5</v>
      </c>
      <c r="N78" s="120">
        <f t="shared" si="19"/>
        <v>34.299999999999997</v>
      </c>
      <c r="O78" s="120">
        <f t="shared" si="19"/>
        <v>234.3</v>
      </c>
      <c r="P78" s="121">
        <v>610</v>
      </c>
      <c r="Q78" s="120">
        <f>Q74+Q75+Q76+Q77</f>
        <v>20.599999999999998</v>
      </c>
      <c r="R78" s="120">
        <f>R74+R75+R76+R77</f>
        <v>16.200000000000003</v>
      </c>
      <c r="S78" s="120">
        <f>S74+S75+S76+S77</f>
        <v>115.19999999999999</v>
      </c>
      <c r="T78" s="120">
        <f>SUM(T74:T77)</f>
        <v>687</v>
      </c>
      <c r="U78" s="120">
        <f>T74+T75+T76+T77</f>
        <v>687</v>
      </c>
      <c r="V78" s="120">
        <f t="shared" ref="V78:AB78" si="20">V74+V75+V76+V77</f>
        <v>193</v>
      </c>
      <c r="W78" s="120">
        <f t="shared" si="20"/>
        <v>0.46</v>
      </c>
      <c r="X78" s="120">
        <f t="shared" si="20"/>
        <v>0.15</v>
      </c>
      <c r="Y78" s="120">
        <f t="shared" si="20"/>
        <v>186.89999999999998</v>
      </c>
      <c r="Z78" s="120">
        <f t="shared" si="20"/>
        <v>2.75</v>
      </c>
      <c r="AA78" s="120">
        <f t="shared" si="20"/>
        <v>38.800000000000004</v>
      </c>
      <c r="AB78" s="120">
        <f t="shared" si="20"/>
        <v>250</v>
      </c>
      <c r="AC78" s="122"/>
      <c r="AD78" s="123"/>
    </row>
    <row r="79" spans="1:30" x14ac:dyDescent="0.2">
      <c r="B79" s="43"/>
      <c r="C79" s="95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1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4"/>
      <c r="AD79" s="4"/>
    </row>
    <row r="80" spans="1:30" x14ac:dyDescent="0.2">
      <c r="B80" s="43" t="s">
        <v>38</v>
      </c>
      <c r="C80" s="95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1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4"/>
      <c r="AD80" s="4"/>
    </row>
    <row r="81" spans="1:30" x14ac:dyDescent="0.2">
      <c r="B81" s="40" t="s">
        <v>23</v>
      </c>
      <c r="C81" s="95"/>
      <c r="D81" s="3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4"/>
      <c r="AD81" s="4"/>
    </row>
    <row r="82" spans="1:30" ht="15" x14ac:dyDescent="0.2">
      <c r="B82" s="43" t="s">
        <v>83</v>
      </c>
      <c r="C82" s="95"/>
      <c r="D82" s="3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9"/>
      <c r="AD82" s="9"/>
    </row>
    <row r="83" spans="1:30" ht="16.5" customHeight="1" x14ac:dyDescent="0.2">
      <c r="B83" s="36" t="s">
        <v>0</v>
      </c>
      <c r="C83" s="46" t="s">
        <v>15</v>
      </c>
      <c r="D83" s="127" t="s">
        <v>11</v>
      </c>
      <c r="E83" s="128"/>
      <c r="F83" s="128"/>
      <c r="G83" s="129"/>
      <c r="H83" s="130" t="s">
        <v>1</v>
      </c>
      <c r="I83" s="130"/>
      <c r="J83" s="130"/>
      <c r="K83" s="130"/>
      <c r="L83" s="130" t="s">
        <v>12</v>
      </c>
      <c r="M83" s="130"/>
      <c r="N83" s="130"/>
      <c r="O83" s="130"/>
      <c r="P83" s="41" t="s">
        <v>16</v>
      </c>
      <c r="Q83" s="127" t="s">
        <v>11</v>
      </c>
      <c r="R83" s="128"/>
      <c r="S83" s="128"/>
      <c r="T83" s="129"/>
      <c r="U83" s="130" t="s">
        <v>1</v>
      </c>
      <c r="V83" s="130"/>
      <c r="W83" s="130"/>
      <c r="X83" s="130"/>
      <c r="Y83" s="130" t="s">
        <v>12</v>
      </c>
      <c r="Z83" s="130"/>
      <c r="AA83" s="130"/>
      <c r="AB83" s="130"/>
      <c r="AC83" s="3" t="s">
        <v>21</v>
      </c>
      <c r="AD83" s="56" t="s">
        <v>28</v>
      </c>
    </row>
    <row r="84" spans="1:30" x14ac:dyDescent="0.2">
      <c r="B84" s="37"/>
      <c r="C84" s="88" t="s">
        <v>9</v>
      </c>
      <c r="D84" s="36" t="s">
        <v>2</v>
      </c>
      <c r="E84" s="36" t="s">
        <v>3</v>
      </c>
      <c r="F84" s="36" t="s">
        <v>4</v>
      </c>
      <c r="G84" s="36" t="s">
        <v>8</v>
      </c>
      <c r="H84" s="36" t="s">
        <v>6</v>
      </c>
      <c r="I84" s="36" t="s">
        <v>17</v>
      </c>
      <c r="J84" s="36" t="s">
        <v>5</v>
      </c>
      <c r="K84" s="36" t="s">
        <v>18</v>
      </c>
      <c r="L84" s="36" t="s">
        <v>7</v>
      </c>
      <c r="M84" s="36" t="s">
        <v>10</v>
      </c>
      <c r="N84" s="36" t="s">
        <v>20</v>
      </c>
      <c r="O84" s="36" t="s">
        <v>19</v>
      </c>
      <c r="P84" s="36" t="s">
        <v>9</v>
      </c>
      <c r="Q84" s="36" t="s">
        <v>2</v>
      </c>
      <c r="R84" s="36" t="s">
        <v>3</v>
      </c>
      <c r="S84" s="36" t="s">
        <v>4</v>
      </c>
      <c r="T84" s="36" t="s">
        <v>8</v>
      </c>
      <c r="U84" s="36" t="s">
        <v>6</v>
      </c>
      <c r="V84" s="36" t="s">
        <v>17</v>
      </c>
      <c r="W84" s="36" t="s">
        <v>5</v>
      </c>
      <c r="X84" s="36" t="s">
        <v>18</v>
      </c>
      <c r="Y84" s="36" t="s">
        <v>7</v>
      </c>
      <c r="Z84" s="36" t="s">
        <v>10</v>
      </c>
      <c r="AA84" s="36" t="s">
        <v>20</v>
      </c>
      <c r="AB84" s="36" t="s">
        <v>19</v>
      </c>
      <c r="AC84" s="1"/>
      <c r="AD84" s="1"/>
    </row>
    <row r="85" spans="1:30" s="5" customFormat="1" ht="27.75" customHeight="1" x14ac:dyDescent="0.25">
      <c r="A85" s="20">
        <v>349</v>
      </c>
      <c r="B85" s="83" t="s">
        <v>76</v>
      </c>
      <c r="C85" s="15">
        <v>110</v>
      </c>
      <c r="D85" s="86">
        <v>13.7</v>
      </c>
      <c r="E85" s="86">
        <v>9.1</v>
      </c>
      <c r="F85" s="86">
        <v>11.8</v>
      </c>
      <c r="G85" s="79">
        <v>184</v>
      </c>
      <c r="H85" s="106">
        <v>0.72</v>
      </c>
      <c r="I85" s="79">
        <v>44</v>
      </c>
      <c r="J85" s="106">
        <v>0.12</v>
      </c>
      <c r="K85" s="106">
        <v>0.11</v>
      </c>
      <c r="L85" s="86">
        <v>144.6</v>
      </c>
      <c r="M85" s="86">
        <v>0.8</v>
      </c>
      <c r="N85" s="86">
        <v>15.5</v>
      </c>
      <c r="O85" s="79">
        <v>135</v>
      </c>
      <c r="P85" s="75">
        <v>120</v>
      </c>
      <c r="Q85" s="86">
        <v>16.399999999999999</v>
      </c>
      <c r="R85" s="86">
        <v>10.9</v>
      </c>
      <c r="S85" s="86">
        <v>14.2</v>
      </c>
      <c r="T85" s="79">
        <v>221</v>
      </c>
      <c r="U85" s="86">
        <v>1.5</v>
      </c>
      <c r="V85" s="79">
        <v>65</v>
      </c>
      <c r="W85" s="86">
        <v>0.2</v>
      </c>
      <c r="X85" s="86">
        <v>0.2</v>
      </c>
      <c r="Y85" s="79">
        <v>155</v>
      </c>
      <c r="Z85" s="106">
        <v>0.9</v>
      </c>
      <c r="AA85" s="86">
        <v>16.8</v>
      </c>
      <c r="AB85" s="79">
        <v>154</v>
      </c>
      <c r="AC85" s="20">
        <v>349</v>
      </c>
      <c r="AD85" s="87" t="s">
        <v>27</v>
      </c>
    </row>
    <row r="86" spans="1:30" s="5" customFormat="1" ht="18.75" customHeight="1" x14ac:dyDescent="0.25">
      <c r="A86" s="10">
        <v>429</v>
      </c>
      <c r="B86" s="18" t="s">
        <v>44</v>
      </c>
      <c r="C86" s="22">
        <v>150</v>
      </c>
      <c r="D86" s="105">
        <v>3.3</v>
      </c>
      <c r="E86" s="105">
        <v>3.3</v>
      </c>
      <c r="F86" s="105">
        <v>22.3</v>
      </c>
      <c r="G86" s="26">
        <v>132</v>
      </c>
      <c r="H86" s="105">
        <v>2.2000000000000002</v>
      </c>
      <c r="I86" s="105">
        <v>117.8</v>
      </c>
      <c r="J86" s="112">
        <v>0.05</v>
      </c>
      <c r="K86" s="112">
        <v>0.12</v>
      </c>
      <c r="L86" s="105">
        <v>83.3</v>
      </c>
      <c r="M86" s="105">
        <v>0.3</v>
      </c>
      <c r="N86" s="105">
        <v>18.5</v>
      </c>
      <c r="O86" s="105">
        <v>55.3</v>
      </c>
      <c r="P86" s="76">
        <v>180</v>
      </c>
      <c r="Q86" s="85">
        <v>3.7</v>
      </c>
      <c r="R86" s="85">
        <v>4.0999999999999996</v>
      </c>
      <c r="S86" s="85">
        <v>36.700000000000003</v>
      </c>
      <c r="T86" s="21">
        <v>159</v>
      </c>
      <c r="U86" s="85">
        <v>2.6</v>
      </c>
      <c r="V86" s="21">
        <v>143</v>
      </c>
      <c r="W86" s="100">
        <v>0.06</v>
      </c>
      <c r="X86" s="100">
        <v>0.13</v>
      </c>
      <c r="Y86" s="21">
        <v>85</v>
      </c>
      <c r="Z86" s="85">
        <v>0.4</v>
      </c>
      <c r="AA86" s="85">
        <v>23.3</v>
      </c>
      <c r="AB86" s="85">
        <v>66.400000000000006</v>
      </c>
      <c r="AC86" s="10">
        <v>429</v>
      </c>
      <c r="AD86" s="1" t="s">
        <v>27</v>
      </c>
    </row>
    <row r="87" spans="1:30" s="5" customFormat="1" ht="15" x14ac:dyDescent="0.25">
      <c r="A87" s="10" t="s">
        <v>56</v>
      </c>
      <c r="B87" s="29" t="s">
        <v>57</v>
      </c>
      <c r="C87" s="27">
        <v>200</v>
      </c>
      <c r="D87" s="103">
        <v>3.5</v>
      </c>
      <c r="E87" s="103">
        <v>3.2</v>
      </c>
      <c r="F87" s="103">
        <v>15.4</v>
      </c>
      <c r="G87" s="70">
        <v>104</v>
      </c>
      <c r="H87" s="103">
        <v>0.6</v>
      </c>
      <c r="I87" s="70">
        <v>37</v>
      </c>
      <c r="J87" s="104">
        <v>4.3999999999999997E-2</v>
      </c>
      <c r="K87" s="104">
        <v>0.13</v>
      </c>
      <c r="L87" s="70">
        <v>149</v>
      </c>
      <c r="M87" s="70">
        <v>0</v>
      </c>
      <c r="N87" s="70">
        <v>0</v>
      </c>
      <c r="O87" s="70">
        <v>65</v>
      </c>
      <c r="P87" s="27">
        <v>200</v>
      </c>
      <c r="Q87" s="70">
        <v>3.8</v>
      </c>
      <c r="R87" s="70">
        <v>0.4</v>
      </c>
      <c r="S87" s="70">
        <v>24.6</v>
      </c>
      <c r="T87" s="70">
        <v>117.5</v>
      </c>
      <c r="U87" s="70">
        <v>0</v>
      </c>
      <c r="V87" s="70">
        <v>0</v>
      </c>
      <c r="W87" s="70">
        <v>5.5E-2</v>
      </c>
      <c r="X87" s="70">
        <v>0</v>
      </c>
      <c r="Y87" s="70">
        <v>149</v>
      </c>
      <c r="Z87" s="70">
        <v>0</v>
      </c>
      <c r="AA87" s="70">
        <v>0</v>
      </c>
      <c r="AB87" s="70">
        <v>65</v>
      </c>
      <c r="AC87" s="10">
        <v>108</v>
      </c>
      <c r="AD87" s="1" t="s">
        <v>27</v>
      </c>
    </row>
    <row r="88" spans="1:30" s="5" customFormat="1" ht="20.25" customHeight="1" x14ac:dyDescent="0.25">
      <c r="A88" s="10">
        <v>108</v>
      </c>
      <c r="B88" s="13" t="s">
        <v>39</v>
      </c>
      <c r="C88" s="12">
        <v>40</v>
      </c>
      <c r="D88" s="101">
        <v>0.8</v>
      </c>
      <c r="E88" s="101">
        <v>0.4</v>
      </c>
      <c r="F88" s="101">
        <v>17.600000000000001</v>
      </c>
      <c r="G88" s="73">
        <v>77</v>
      </c>
      <c r="H88" s="73">
        <v>0</v>
      </c>
      <c r="I88" s="102">
        <v>0</v>
      </c>
      <c r="J88" s="102">
        <v>4.3999999999999997E-2</v>
      </c>
      <c r="K88" s="73">
        <v>0.44</v>
      </c>
      <c r="L88" s="101">
        <v>6.8</v>
      </c>
      <c r="M88" s="101">
        <v>0.6</v>
      </c>
      <c r="N88" s="101">
        <v>4.8</v>
      </c>
      <c r="O88" s="101">
        <v>22.8</v>
      </c>
      <c r="P88" s="74">
        <v>60</v>
      </c>
      <c r="Q88" s="101">
        <v>1.2</v>
      </c>
      <c r="R88" s="101">
        <v>0.6</v>
      </c>
      <c r="S88" s="101">
        <v>26.4</v>
      </c>
      <c r="T88" s="73">
        <v>114</v>
      </c>
      <c r="U88" s="73">
        <v>0</v>
      </c>
      <c r="V88" s="73">
        <v>0</v>
      </c>
      <c r="W88" s="102">
        <v>5.5E-2</v>
      </c>
      <c r="X88" s="73">
        <v>0</v>
      </c>
      <c r="Y88" s="101">
        <v>10.199999999999999</v>
      </c>
      <c r="Z88" s="101">
        <v>0.55000000000000004</v>
      </c>
      <c r="AA88" s="101">
        <v>7.2</v>
      </c>
      <c r="AB88" s="101">
        <v>34.200000000000003</v>
      </c>
      <c r="AC88" s="10">
        <v>108</v>
      </c>
      <c r="AD88" s="1" t="s">
        <v>27</v>
      </c>
    </row>
    <row r="89" spans="1:30" ht="18.75" customHeight="1" x14ac:dyDescent="0.2">
      <c r="B89" s="32" t="s">
        <v>13</v>
      </c>
      <c r="C89" s="27">
        <v>500</v>
      </c>
      <c r="D89" s="71">
        <f t="shared" ref="D89:O89" si="21">SUM(D85:D88)</f>
        <v>21.3</v>
      </c>
      <c r="E89" s="71">
        <f t="shared" si="21"/>
        <v>15.999999999999998</v>
      </c>
      <c r="F89" s="71">
        <f t="shared" si="21"/>
        <v>67.099999999999994</v>
      </c>
      <c r="G89" s="71">
        <f t="shared" si="21"/>
        <v>497</v>
      </c>
      <c r="H89" s="71">
        <f t="shared" si="21"/>
        <v>3.52</v>
      </c>
      <c r="I89" s="71">
        <f t="shared" si="21"/>
        <v>198.8</v>
      </c>
      <c r="J89" s="71">
        <f t="shared" si="21"/>
        <v>0.25799999999999995</v>
      </c>
      <c r="K89" s="71">
        <f t="shared" si="21"/>
        <v>0.8</v>
      </c>
      <c r="L89" s="71">
        <f t="shared" si="21"/>
        <v>383.7</v>
      </c>
      <c r="M89" s="71">
        <f t="shared" si="21"/>
        <v>1.7000000000000002</v>
      </c>
      <c r="N89" s="71">
        <f t="shared" si="21"/>
        <v>38.799999999999997</v>
      </c>
      <c r="O89" s="71">
        <f t="shared" si="21"/>
        <v>278.10000000000002</v>
      </c>
      <c r="P89" s="74">
        <v>560</v>
      </c>
      <c r="Q89" s="71">
        <f t="shared" ref="Q89:AB89" si="22">SUM(Q85:Q88)</f>
        <v>25.099999999999998</v>
      </c>
      <c r="R89" s="71">
        <f t="shared" si="22"/>
        <v>16</v>
      </c>
      <c r="S89" s="71">
        <f t="shared" si="22"/>
        <v>101.9</v>
      </c>
      <c r="T89" s="71">
        <f t="shared" si="22"/>
        <v>611.5</v>
      </c>
      <c r="U89" s="71">
        <f t="shared" si="22"/>
        <v>4.0999999999999996</v>
      </c>
      <c r="V89" s="71">
        <f t="shared" si="22"/>
        <v>208</v>
      </c>
      <c r="W89" s="71">
        <f t="shared" si="22"/>
        <v>0.37</v>
      </c>
      <c r="X89" s="71">
        <f t="shared" si="22"/>
        <v>0.33</v>
      </c>
      <c r="Y89" s="71">
        <f t="shared" si="22"/>
        <v>399.2</v>
      </c>
      <c r="Z89" s="71">
        <f t="shared" si="22"/>
        <v>1.85</v>
      </c>
      <c r="AA89" s="71">
        <f t="shared" si="22"/>
        <v>47.300000000000004</v>
      </c>
      <c r="AB89" s="71">
        <f t="shared" si="22"/>
        <v>319.59999999999997</v>
      </c>
      <c r="AC89" s="10"/>
      <c r="AD89" s="10"/>
    </row>
    <row r="90" spans="1:30" x14ac:dyDescent="0.2">
      <c r="AC90" s="4"/>
      <c r="AD90" s="4"/>
    </row>
    <row r="91" spans="1:30" x14ac:dyDescent="0.2">
      <c r="B91" s="40" t="s">
        <v>35</v>
      </c>
      <c r="D91" s="44"/>
      <c r="E91" s="44"/>
      <c r="F91" s="44"/>
      <c r="G91" s="44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"/>
      <c r="AD91" s="4"/>
    </row>
    <row r="92" spans="1:30" ht="15.75" x14ac:dyDescent="0.25">
      <c r="B92" s="40" t="s">
        <v>23</v>
      </c>
      <c r="C92" s="95"/>
      <c r="D92" s="3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8"/>
      <c r="AD92" s="8"/>
    </row>
    <row r="93" spans="1:30" ht="15.75" x14ac:dyDescent="0.25">
      <c r="B93" s="43" t="s">
        <v>83</v>
      </c>
      <c r="C93" s="95"/>
      <c r="D93" s="39"/>
      <c r="E93" s="6"/>
      <c r="F93" s="6"/>
      <c r="G93" s="6"/>
      <c r="H93" s="1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8"/>
      <c r="AD93" s="8"/>
    </row>
    <row r="94" spans="1:30" ht="25.5" customHeight="1" x14ac:dyDescent="0.2">
      <c r="B94" s="36" t="s">
        <v>0</v>
      </c>
      <c r="C94" s="46" t="s">
        <v>15</v>
      </c>
      <c r="D94" s="127" t="s">
        <v>11</v>
      </c>
      <c r="E94" s="128"/>
      <c r="F94" s="128"/>
      <c r="G94" s="129"/>
      <c r="H94" s="130" t="s">
        <v>1</v>
      </c>
      <c r="I94" s="130"/>
      <c r="J94" s="130"/>
      <c r="K94" s="130"/>
      <c r="L94" s="130" t="s">
        <v>12</v>
      </c>
      <c r="M94" s="130"/>
      <c r="N94" s="130"/>
      <c r="O94" s="130"/>
      <c r="P94" s="41" t="s">
        <v>16</v>
      </c>
      <c r="Q94" s="127" t="s">
        <v>11</v>
      </c>
      <c r="R94" s="128"/>
      <c r="S94" s="128"/>
      <c r="T94" s="129"/>
      <c r="U94" s="130" t="s">
        <v>1</v>
      </c>
      <c r="V94" s="130"/>
      <c r="W94" s="130"/>
      <c r="X94" s="130"/>
      <c r="Y94" s="130" t="s">
        <v>12</v>
      </c>
      <c r="Z94" s="130"/>
      <c r="AA94" s="130"/>
      <c r="AB94" s="130"/>
      <c r="AC94" s="3" t="s">
        <v>21</v>
      </c>
      <c r="AD94" s="56" t="s">
        <v>28</v>
      </c>
    </row>
    <row r="95" spans="1:30" x14ac:dyDescent="0.2">
      <c r="B95" s="37"/>
      <c r="C95" s="88" t="s">
        <v>9</v>
      </c>
      <c r="D95" s="36" t="s">
        <v>2</v>
      </c>
      <c r="E95" s="36" t="s">
        <v>3</v>
      </c>
      <c r="F95" s="36" t="s">
        <v>4</v>
      </c>
      <c r="G95" s="36" t="s">
        <v>8</v>
      </c>
      <c r="H95" s="36" t="s">
        <v>6</v>
      </c>
      <c r="I95" s="36" t="s">
        <v>17</v>
      </c>
      <c r="J95" s="36" t="s">
        <v>5</v>
      </c>
      <c r="K95" s="36" t="s">
        <v>18</v>
      </c>
      <c r="L95" s="36" t="s">
        <v>7</v>
      </c>
      <c r="M95" s="36" t="s">
        <v>10</v>
      </c>
      <c r="N95" s="36" t="s">
        <v>20</v>
      </c>
      <c r="O95" s="36" t="s">
        <v>19</v>
      </c>
      <c r="P95" s="36" t="s">
        <v>9</v>
      </c>
      <c r="Q95" s="36" t="s">
        <v>2</v>
      </c>
      <c r="R95" s="36" t="s">
        <v>3</v>
      </c>
      <c r="S95" s="36" t="s">
        <v>4</v>
      </c>
      <c r="T95" s="36" t="s">
        <v>8</v>
      </c>
      <c r="U95" s="36" t="s">
        <v>6</v>
      </c>
      <c r="V95" s="36" t="s">
        <v>17</v>
      </c>
      <c r="W95" s="36" t="s">
        <v>5</v>
      </c>
      <c r="X95" s="36" t="s">
        <v>18</v>
      </c>
      <c r="Y95" s="36" t="s">
        <v>7</v>
      </c>
      <c r="Z95" s="36" t="s">
        <v>10</v>
      </c>
      <c r="AA95" s="36" t="s">
        <v>20</v>
      </c>
      <c r="AB95" s="36" t="s">
        <v>19</v>
      </c>
      <c r="AC95" s="10"/>
      <c r="AD95" s="10"/>
    </row>
    <row r="96" spans="1:30" s="5" customFormat="1" ht="29.25" customHeight="1" x14ac:dyDescent="0.25">
      <c r="A96" s="10" t="s">
        <v>77</v>
      </c>
      <c r="B96" s="11" t="s">
        <v>78</v>
      </c>
      <c r="C96" s="12">
        <v>110</v>
      </c>
      <c r="D96" s="85">
        <v>11.4</v>
      </c>
      <c r="E96" s="85">
        <v>7.8</v>
      </c>
      <c r="F96" s="85">
        <v>13.9</v>
      </c>
      <c r="G96" s="21">
        <v>171</v>
      </c>
      <c r="H96" s="73">
        <v>0</v>
      </c>
      <c r="I96" s="73">
        <v>58</v>
      </c>
      <c r="J96" s="102">
        <v>0.02</v>
      </c>
      <c r="K96" s="102">
        <v>0.06</v>
      </c>
      <c r="L96" s="101">
        <v>74.2</v>
      </c>
      <c r="M96" s="101">
        <v>1.1000000000000001</v>
      </c>
      <c r="N96" s="101">
        <v>9.1</v>
      </c>
      <c r="O96" s="73">
        <v>128</v>
      </c>
      <c r="P96" s="74">
        <v>120</v>
      </c>
      <c r="Q96" s="85">
        <v>12.7</v>
      </c>
      <c r="R96" s="85">
        <v>8.6999999999999993</v>
      </c>
      <c r="S96" s="85">
        <v>15.4</v>
      </c>
      <c r="T96" s="21">
        <v>191</v>
      </c>
      <c r="U96" s="21">
        <v>0</v>
      </c>
      <c r="V96" s="21">
        <v>65</v>
      </c>
      <c r="W96" s="100">
        <v>0.03</v>
      </c>
      <c r="X96" s="100">
        <v>0.08</v>
      </c>
      <c r="Y96" s="85">
        <v>82.4</v>
      </c>
      <c r="Z96" s="85">
        <v>1.2</v>
      </c>
      <c r="AA96" s="85">
        <v>10.1</v>
      </c>
      <c r="AB96" s="85">
        <v>142.19999999999999</v>
      </c>
      <c r="AC96" s="10">
        <v>501</v>
      </c>
      <c r="AD96" s="1" t="s">
        <v>27</v>
      </c>
    </row>
    <row r="97" spans="1:30" s="5" customFormat="1" ht="18" customHeight="1" x14ac:dyDescent="0.25">
      <c r="A97" s="10" t="s">
        <v>70</v>
      </c>
      <c r="B97" s="11" t="s">
        <v>71</v>
      </c>
      <c r="C97" s="12">
        <v>150</v>
      </c>
      <c r="D97" s="21">
        <v>5</v>
      </c>
      <c r="E97" s="85">
        <v>4.5999999999999996</v>
      </c>
      <c r="F97" s="85">
        <v>29.5</v>
      </c>
      <c r="G97" s="21">
        <v>179</v>
      </c>
      <c r="H97" s="73">
        <v>0</v>
      </c>
      <c r="I97" s="73">
        <v>65</v>
      </c>
      <c r="J97" s="102">
        <v>0.01</v>
      </c>
      <c r="K97" s="102">
        <v>0.06</v>
      </c>
      <c r="L97" s="73">
        <v>15</v>
      </c>
      <c r="M97" s="101">
        <v>0.8</v>
      </c>
      <c r="N97" s="101">
        <v>40.299999999999997</v>
      </c>
      <c r="O97" s="73">
        <v>74</v>
      </c>
      <c r="P97" s="74">
        <v>180</v>
      </c>
      <c r="Q97" s="85">
        <v>7.2</v>
      </c>
      <c r="R97" s="85">
        <v>6.1</v>
      </c>
      <c r="S97" s="85">
        <v>38.4</v>
      </c>
      <c r="T97" s="21">
        <v>237</v>
      </c>
      <c r="U97" s="73">
        <v>0</v>
      </c>
      <c r="V97" s="73">
        <v>78</v>
      </c>
      <c r="W97" s="102">
        <v>0.02</v>
      </c>
      <c r="X97" s="102">
        <v>7.0000000000000007E-2</v>
      </c>
      <c r="Y97" s="101">
        <v>18.2</v>
      </c>
      <c r="Z97" s="101">
        <v>1.5</v>
      </c>
      <c r="AA97" s="101">
        <v>46.5</v>
      </c>
      <c r="AB97" s="73">
        <v>83</v>
      </c>
      <c r="AC97" s="10"/>
      <c r="AD97" s="1"/>
    </row>
    <row r="98" spans="1:30" s="5" customFormat="1" ht="21" customHeight="1" x14ac:dyDescent="0.25">
      <c r="A98" s="10" t="s">
        <v>62</v>
      </c>
      <c r="B98" s="10" t="s">
        <v>41</v>
      </c>
      <c r="C98" s="115">
        <v>200</v>
      </c>
      <c r="D98" s="85">
        <v>0.5</v>
      </c>
      <c r="E98" s="21">
        <v>0</v>
      </c>
      <c r="F98" s="85">
        <v>15.2</v>
      </c>
      <c r="G98" s="21">
        <v>63</v>
      </c>
      <c r="H98" s="85">
        <v>0.2</v>
      </c>
      <c r="I98" s="21">
        <v>0</v>
      </c>
      <c r="J98" s="21">
        <v>0</v>
      </c>
      <c r="K98" s="21">
        <v>0</v>
      </c>
      <c r="L98" s="85">
        <v>14.8</v>
      </c>
      <c r="M98" s="85">
        <v>0.4</v>
      </c>
      <c r="N98" s="85">
        <v>6.8</v>
      </c>
      <c r="O98" s="85">
        <v>14.1</v>
      </c>
      <c r="P98" s="77">
        <v>200</v>
      </c>
      <c r="Q98" s="85">
        <f>D98</f>
        <v>0.5</v>
      </c>
      <c r="R98" s="21">
        <v>0</v>
      </c>
      <c r="S98" s="85">
        <f t="shared" ref="S98:AB98" si="23">F98</f>
        <v>15.2</v>
      </c>
      <c r="T98" s="21">
        <f t="shared" si="23"/>
        <v>63</v>
      </c>
      <c r="U98" s="21">
        <f t="shared" si="23"/>
        <v>0.2</v>
      </c>
      <c r="V98" s="21">
        <f t="shared" si="23"/>
        <v>0</v>
      </c>
      <c r="W98" s="21">
        <f t="shared" si="23"/>
        <v>0</v>
      </c>
      <c r="X98" s="21">
        <f t="shared" si="23"/>
        <v>0</v>
      </c>
      <c r="Y98" s="85">
        <f t="shared" si="23"/>
        <v>14.8</v>
      </c>
      <c r="Z98" s="85">
        <f t="shared" si="23"/>
        <v>0.4</v>
      </c>
      <c r="AA98" s="85">
        <f t="shared" si="23"/>
        <v>6.8</v>
      </c>
      <c r="AB98" s="85">
        <f t="shared" si="23"/>
        <v>14.1</v>
      </c>
      <c r="AC98" s="10">
        <v>509</v>
      </c>
      <c r="AD98" s="1" t="s">
        <v>27</v>
      </c>
    </row>
    <row r="99" spans="1:30" s="5" customFormat="1" ht="20.25" customHeight="1" x14ac:dyDescent="0.25">
      <c r="A99" s="10">
        <v>108</v>
      </c>
      <c r="B99" s="13" t="s">
        <v>39</v>
      </c>
      <c r="C99" s="12">
        <v>40</v>
      </c>
      <c r="D99" s="101">
        <v>0.8</v>
      </c>
      <c r="E99" s="101">
        <v>0.4</v>
      </c>
      <c r="F99" s="101">
        <v>17.600000000000001</v>
      </c>
      <c r="G99" s="73">
        <v>77</v>
      </c>
      <c r="H99" s="73">
        <v>0</v>
      </c>
      <c r="I99" s="102">
        <v>0</v>
      </c>
      <c r="J99" s="102">
        <v>4.3999999999999997E-2</v>
      </c>
      <c r="K99" s="73">
        <v>0.44</v>
      </c>
      <c r="L99" s="101">
        <v>6.8</v>
      </c>
      <c r="M99" s="101">
        <v>0.6</v>
      </c>
      <c r="N99" s="101">
        <v>4.8</v>
      </c>
      <c r="O99" s="101">
        <v>22.8</v>
      </c>
      <c r="P99" s="74">
        <v>60</v>
      </c>
      <c r="Q99" s="101">
        <v>1.2</v>
      </c>
      <c r="R99" s="101">
        <v>0.6</v>
      </c>
      <c r="S99" s="101">
        <v>26.4</v>
      </c>
      <c r="T99" s="73">
        <v>114</v>
      </c>
      <c r="U99" s="73">
        <v>0</v>
      </c>
      <c r="V99" s="73">
        <v>0</v>
      </c>
      <c r="W99" s="102">
        <v>5.5E-2</v>
      </c>
      <c r="X99" s="73">
        <v>0</v>
      </c>
      <c r="Y99" s="101">
        <v>10.199999999999999</v>
      </c>
      <c r="Z99" s="101">
        <v>0.55000000000000004</v>
      </c>
      <c r="AA99" s="101">
        <v>7.2</v>
      </c>
      <c r="AB99" s="101">
        <v>34.200000000000003</v>
      </c>
      <c r="AC99" s="10">
        <v>108</v>
      </c>
      <c r="AD99" s="1" t="s">
        <v>27</v>
      </c>
    </row>
    <row r="100" spans="1:30" ht="20.25" customHeight="1" x14ac:dyDescent="0.2">
      <c r="B100" s="32" t="s">
        <v>13</v>
      </c>
      <c r="C100" s="27">
        <v>500</v>
      </c>
      <c r="D100" s="71">
        <f t="shared" ref="D100:O100" si="24">SUM(D96:D99)</f>
        <v>17.7</v>
      </c>
      <c r="E100" s="71">
        <f t="shared" si="24"/>
        <v>12.799999999999999</v>
      </c>
      <c r="F100" s="71">
        <f t="shared" si="24"/>
        <v>76.199999999999989</v>
      </c>
      <c r="G100" s="71">
        <f t="shared" si="24"/>
        <v>490</v>
      </c>
      <c r="H100" s="71">
        <f t="shared" si="24"/>
        <v>0.2</v>
      </c>
      <c r="I100" s="71">
        <f t="shared" si="24"/>
        <v>123</v>
      </c>
      <c r="J100" s="71">
        <f t="shared" si="24"/>
        <v>7.3999999999999996E-2</v>
      </c>
      <c r="K100" s="71">
        <f t="shared" si="24"/>
        <v>0.56000000000000005</v>
      </c>
      <c r="L100" s="71">
        <f t="shared" si="24"/>
        <v>110.8</v>
      </c>
      <c r="M100" s="71">
        <f t="shared" si="24"/>
        <v>2.9000000000000004</v>
      </c>
      <c r="N100" s="71">
        <f t="shared" si="24"/>
        <v>60.999999999999993</v>
      </c>
      <c r="O100" s="71">
        <f t="shared" si="24"/>
        <v>238.9</v>
      </c>
      <c r="P100" s="82">
        <v>560</v>
      </c>
      <c r="Q100" s="71">
        <f t="shared" ref="Q100:AB100" si="25">SUM(Q96:Q99)</f>
        <v>21.599999999999998</v>
      </c>
      <c r="R100" s="71">
        <f t="shared" si="25"/>
        <v>15.399999999999999</v>
      </c>
      <c r="S100" s="71">
        <f t="shared" si="25"/>
        <v>95.4</v>
      </c>
      <c r="T100" s="71">
        <f t="shared" si="25"/>
        <v>605</v>
      </c>
      <c r="U100" s="71">
        <f t="shared" si="25"/>
        <v>0.2</v>
      </c>
      <c r="V100" s="71">
        <f t="shared" si="25"/>
        <v>143</v>
      </c>
      <c r="W100" s="71">
        <f t="shared" si="25"/>
        <v>0.10500000000000001</v>
      </c>
      <c r="X100" s="71">
        <f t="shared" si="25"/>
        <v>0.15000000000000002</v>
      </c>
      <c r="Y100" s="71">
        <f t="shared" si="25"/>
        <v>125.60000000000001</v>
      </c>
      <c r="Z100" s="71">
        <f t="shared" si="25"/>
        <v>3.6500000000000004</v>
      </c>
      <c r="AA100" s="71">
        <f t="shared" si="25"/>
        <v>70.599999999999994</v>
      </c>
      <c r="AB100" s="71">
        <f t="shared" si="25"/>
        <v>273.5</v>
      </c>
      <c r="AC100" s="10"/>
      <c r="AD100" s="10"/>
    </row>
    <row r="101" spans="1:30" x14ac:dyDescent="0.2">
      <c r="AC101" s="2"/>
      <c r="AD101" s="2"/>
    </row>
    <row r="102" spans="1:30" x14ac:dyDescent="0.2">
      <c r="B102" s="40" t="s">
        <v>36</v>
      </c>
      <c r="C102" s="95"/>
      <c r="D102" s="3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"/>
      <c r="AD102" s="2"/>
    </row>
    <row r="103" spans="1:30" x14ac:dyDescent="0.2">
      <c r="B103" s="40" t="s">
        <v>23</v>
      </c>
      <c r="C103" s="95"/>
      <c r="D103" s="3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"/>
      <c r="AD103" s="2"/>
    </row>
    <row r="104" spans="1:30" x14ac:dyDescent="0.2">
      <c r="B104" s="43" t="s">
        <v>83</v>
      </c>
      <c r="C104" s="95"/>
      <c r="D104" s="3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"/>
      <c r="AD104" s="2"/>
    </row>
    <row r="105" spans="1:30" ht="21.75" customHeight="1" x14ac:dyDescent="0.2">
      <c r="B105" s="36" t="s">
        <v>0</v>
      </c>
      <c r="C105" s="46" t="s">
        <v>15</v>
      </c>
      <c r="D105" s="127" t="s">
        <v>11</v>
      </c>
      <c r="E105" s="128"/>
      <c r="F105" s="128"/>
      <c r="G105" s="129"/>
      <c r="H105" s="130" t="s">
        <v>1</v>
      </c>
      <c r="I105" s="130"/>
      <c r="J105" s="130"/>
      <c r="K105" s="130"/>
      <c r="L105" s="130" t="s">
        <v>12</v>
      </c>
      <c r="M105" s="130"/>
      <c r="N105" s="130"/>
      <c r="O105" s="130"/>
      <c r="P105" s="41" t="s">
        <v>16</v>
      </c>
      <c r="Q105" s="127" t="s">
        <v>11</v>
      </c>
      <c r="R105" s="128"/>
      <c r="S105" s="128"/>
      <c r="T105" s="129"/>
      <c r="U105" s="130" t="s">
        <v>1</v>
      </c>
      <c r="V105" s="130"/>
      <c r="W105" s="130"/>
      <c r="X105" s="130"/>
      <c r="Y105" s="130" t="s">
        <v>12</v>
      </c>
      <c r="Z105" s="130"/>
      <c r="AA105" s="130"/>
      <c r="AB105" s="130"/>
      <c r="AC105" s="3" t="s">
        <v>21</v>
      </c>
      <c r="AD105" s="56" t="s">
        <v>28</v>
      </c>
    </row>
    <row r="106" spans="1:30" x14ac:dyDescent="0.2">
      <c r="B106" s="37"/>
      <c r="C106" s="88" t="s">
        <v>9</v>
      </c>
      <c r="D106" s="36" t="s">
        <v>2</v>
      </c>
      <c r="E106" s="36" t="s">
        <v>3</v>
      </c>
      <c r="F106" s="36" t="s">
        <v>4</v>
      </c>
      <c r="G106" s="36" t="s">
        <v>8</v>
      </c>
      <c r="H106" s="36" t="s">
        <v>6</v>
      </c>
      <c r="I106" s="36" t="s">
        <v>17</v>
      </c>
      <c r="J106" s="36" t="s">
        <v>5</v>
      </c>
      <c r="K106" s="36" t="s">
        <v>18</v>
      </c>
      <c r="L106" s="36" t="s">
        <v>7</v>
      </c>
      <c r="M106" s="36" t="s">
        <v>10</v>
      </c>
      <c r="N106" s="36" t="s">
        <v>20</v>
      </c>
      <c r="O106" s="36" t="s">
        <v>19</v>
      </c>
      <c r="P106" s="36" t="s">
        <v>9</v>
      </c>
      <c r="Q106" s="36" t="s">
        <v>2</v>
      </c>
      <c r="R106" s="36" t="s">
        <v>3</v>
      </c>
      <c r="S106" s="36" t="s">
        <v>4</v>
      </c>
      <c r="T106" s="36" t="s">
        <v>8</v>
      </c>
      <c r="U106" s="36" t="s">
        <v>6</v>
      </c>
      <c r="V106" s="36" t="s">
        <v>17</v>
      </c>
      <c r="W106" s="36" t="s">
        <v>5</v>
      </c>
      <c r="X106" s="36" t="s">
        <v>18</v>
      </c>
      <c r="Y106" s="36" t="s">
        <v>7</v>
      </c>
      <c r="Z106" s="36" t="s">
        <v>10</v>
      </c>
      <c r="AA106" s="36" t="s">
        <v>20</v>
      </c>
      <c r="AB106" s="36" t="s">
        <v>19</v>
      </c>
      <c r="AC106" s="1"/>
      <c r="AD106" s="1"/>
    </row>
    <row r="107" spans="1:30" s="5" customFormat="1" ht="30.75" customHeight="1" x14ac:dyDescent="0.25">
      <c r="A107" s="113">
        <v>40733</v>
      </c>
      <c r="B107" s="11" t="s">
        <v>81</v>
      </c>
      <c r="C107" s="12">
        <v>100</v>
      </c>
      <c r="D107" s="100">
        <v>14.1</v>
      </c>
      <c r="E107" s="100">
        <v>10.3</v>
      </c>
      <c r="F107" s="85">
        <v>9</v>
      </c>
      <c r="G107" s="21">
        <v>185</v>
      </c>
      <c r="H107" s="100">
        <v>0.7</v>
      </c>
      <c r="I107" s="85">
        <v>97</v>
      </c>
      <c r="J107" s="100">
        <v>0.18</v>
      </c>
      <c r="K107" s="85">
        <v>0.2</v>
      </c>
      <c r="L107" s="85">
        <v>171</v>
      </c>
      <c r="M107" s="85">
        <v>0.7</v>
      </c>
      <c r="N107" s="85">
        <v>14</v>
      </c>
      <c r="O107" s="85">
        <v>165</v>
      </c>
      <c r="P107" s="74">
        <v>100</v>
      </c>
      <c r="Q107" s="85">
        <v>14.1</v>
      </c>
      <c r="R107" s="85">
        <v>10.3</v>
      </c>
      <c r="S107" s="85">
        <v>9</v>
      </c>
      <c r="T107" s="21">
        <v>185</v>
      </c>
      <c r="U107" s="101">
        <v>0.7</v>
      </c>
      <c r="V107" s="73">
        <v>97</v>
      </c>
      <c r="W107" s="102">
        <v>0.18</v>
      </c>
      <c r="X107" s="102">
        <v>0.2</v>
      </c>
      <c r="Y107" s="101">
        <v>171</v>
      </c>
      <c r="Z107" s="101">
        <v>0.7</v>
      </c>
      <c r="AA107" s="101">
        <v>14</v>
      </c>
      <c r="AB107" s="73">
        <v>165</v>
      </c>
      <c r="AC107" s="10"/>
      <c r="AD107" s="1"/>
    </row>
    <row r="108" spans="1:30" s="5" customFormat="1" ht="19.5" customHeight="1" x14ac:dyDescent="0.25">
      <c r="A108" s="10" t="s">
        <v>51</v>
      </c>
      <c r="B108" s="11" t="s">
        <v>52</v>
      </c>
      <c r="C108" s="12">
        <v>100</v>
      </c>
      <c r="D108" s="85">
        <v>2.2000000000000002</v>
      </c>
      <c r="E108" s="85">
        <v>2.2000000000000002</v>
      </c>
      <c r="F108" s="85">
        <v>14.9</v>
      </c>
      <c r="G108" s="21">
        <v>88</v>
      </c>
      <c r="H108" s="85">
        <v>1.5</v>
      </c>
      <c r="I108" s="85">
        <v>78.5</v>
      </c>
      <c r="J108" s="100">
        <v>0.03</v>
      </c>
      <c r="K108" s="100">
        <v>0.08</v>
      </c>
      <c r="L108" s="85">
        <v>55.5</v>
      </c>
      <c r="M108" s="85">
        <v>0.2</v>
      </c>
      <c r="N108" s="85">
        <v>12.3</v>
      </c>
      <c r="O108" s="85">
        <v>36.9</v>
      </c>
      <c r="P108" s="74">
        <v>150</v>
      </c>
      <c r="Q108" s="85">
        <v>3.3</v>
      </c>
      <c r="R108" s="85">
        <v>3.3</v>
      </c>
      <c r="S108" s="85">
        <v>22.3</v>
      </c>
      <c r="T108" s="21">
        <v>132</v>
      </c>
      <c r="U108" s="85">
        <v>2.2000000000000002</v>
      </c>
      <c r="V108" s="21">
        <v>118</v>
      </c>
      <c r="W108" s="100">
        <v>0.05</v>
      </c>
      <c r="X108" s="100">
        <v>0.12</v>
      </c>
      <c r="Y108" s="85">
        <v>83.3</v>
      </c>
      <c r="Z108" s="85">
        <v>0.3</v>
      </c>
      <c r="AA108" s="85">
        <v>18.5</v>
      </c>
      <c r="AB108" s="85">
        <v>55.3</v>
      </c>
      <c r="AC108" s="10">
        <v>496</v>
      </c>
      <c r="AD108" s="1" t="s">
        <v>27</v>
      </c>
    </row>
    <row r="109" spans="1:30" s="5" customFormat="1" ht="18.75" customHeight="1" x14ac:dyDescent="0.25">
      <c r="A109" s="10" t="s">
        <v>79</v>
      </c>
      <c r="B109" s="13" t="s">
        <v>80</v>
      </c>
      <c r="C109" s="12">
        <v>50</v>
      </c>
      <c r="D109" s="73">
        <v>1</v>
      </c>
      <c r="E109" s="101">
        <v>1.3</v>
      </c>
      <c r="F109" s="101">
        <v>4.0999999999999996</v>
      </c>
      <c r="G109" s="101">
        <v>32.4</v>
      </c>
      <c r="H109" s="101">
        <v>8</v>
      </c>
      <c r="I109" s="101">
        <v>37.5</v>
      </c>
      <c r="J109" s="102">
        <v>0.03</v>
      </c>
      <c r="K109" s="102">
        <v>0.14000000000000001</v>
      </c>
      <c r="L109" s="101">
        <v>38.1</v>
      </c>
      <c r="M109" s="101">
        <v>0.5</v>
      </c>
      <c r="N109" s="101">
        <v>10.8</v>
      </c>
      <c r="O109" s="101">
        <v>29.7</v>
      </c>
      <c r="P109" s="74">
        <v>50</v>
      </c>
      <c r="Q109" s="73">
        <v>1</v>
      </c>
      <c r="R109" s="101">
        <v>1.3</v>
      </c>
      <c r="S109" s="101">
        <v>4.0999999999999996</v>
      </c>
      <c r="T109" s="101">
        <v>32.4</v>
      </c>
      <c r="U109" s="73">
        <v>8</v>
      </c>
      <c r="V109" s="101">
        <v>37.5</v>
      </c>
      <c r="W109" s="102">
        <v>0.03</v>
      </c>
      <c r="X109" s="102">
        <v>0.14000000000000001</v>
      </c>
      <c r="Y109" s="101">
        <v>38.1</v>
      </c>
      <c r="Z109" s="101">
        <v>0.5</v>
      </c>
      <c r="AA109" s="101">
        <v>10.8</v>
      </c>
      <c r="AB109" s="101">
        <v>29.7</v>
      </c>
      <c r="AC109" s="10">
        <v>108</v>
      </c>
      <c r="AD109" s="1" t="s">
        <v>27</v>
      </c>
    </row>
    <row r="110" spans="1:30" s="5" customFormat="1" ht="15" x14ac:dyDescent="0.25">
      <c r="A110" s="10" t="s">
        <v>60</v>
      </c>
      <c r="B110" s="11" t="s">
        <v>61</v>
      </c>
      <c r="C110" s="98">
        <v>200</v>
      </c>
      <c r="D110" s="101">
        <v>0.1</v>
      </c>
      <c r="E110" s="73">
        <v>0</v>
      </c>
      <c r="F110" s="101">
        <v>13.5</v>
      </c>
      <c r="G110" s="73">
        <v>54</v>
      </c>
      <c r="H110" s="101">
        <v>0.8</v>
      </c>
      <c r="I110" s="73">
        <v>0</v>
      </c>
      <c r="J110" s="73">
        <v>0</v>
      </c>
      <c r="K110" s="102">
        <v>0.01</v>
      </c>
      <c r="L110" s="101">
        <v>2.2000000000000002</v>
      </c>
      <c r="M110" s="101">
        <v>0.1</v>
      </c>
      <c r="N110" s="101">
        <v>0.5</v>
      </c>
      <c r="O110" s="101">
        <v>0.1</v>
      </c>
      <c r="P110" s="99">
        <v>200</v>
      </c>
      <c r="Q110" s="101">
        <v>0.1</v>
      </c>
      <c r="R110" s="73">
        <v>0</v>
      </c>
      <c r="S110" s="101">
        <v>13.5</v>
      </c>
      <c r="T110" s="73">
        <v>54</v>
      </c>
      <c r="U110" s="101">
        <v>0.8</v>
      </c>
      <c r="V110" s="73">
        <v>0</v>
      </c>
      <c r="W110" s="73">
        <v>0</v>
      </c>
      <c r="X110" s="102">
        <v>0.01</v>
      </c>
      <c r="Y110" s="101">
        <v>2.2000000000000002</v>
      </c>
      <c r="Z110" s="101">
        <v>0.1</v>
      </c>
      <c r="AA110" s="101">
        <v>0.5</v>
      </c>
      <c r="AB110" s="101">
        <v>0.1</v>
      </c>
      <c r="AC110" s="10"/>
      <c r="AD110" s="1"/>
    </row>
    <row r="111" spans="1:30" s="5" customFormat="1" ht="20.25" customHeight="1" x14ac:dyDescent="0.25">
      <c r="A111" s="10">
        <v>108</v>
      </c>
      <c r="B111" s="13" t="s">
        <v>39</v>
      </c>
      <c r="C111" s="12">
        <v>50</v>
      </c>
      <c r="D111" s="101">
        <v>0.8</v>
      </c>
      <c r="E111" s="101">
        <v>0.4</v>
      </c>
      <c r="F111" s="101">
        <v>17.600000000000001</v>
      </c>
      <c r="G111" s="73">
        <v>77</v>
      </c>
      <c r="H111" s="73">
        <v>0</v>
      </c>
      <c r="I111" s="102">
        <v>0</v>
      </c>
      <c r="J111" s="102">
        <v>4.3999999999999997E-2</v>
      </c>
      <c r="K111" s="73">
        <v>0.44</v>
      </c>
      <c r="L111" s="101">
        <v>6.8</v>
      </c>
      <c r="M111" s="101">
        <v>0.6</v>
      </c>
      <c r="N111" s="101">
        <v>4.8</v>
      </c>
      <c r="O111" s="101">
        <v>22.8</v>
      </c>
      <c r="P111" s="74">
        <v>60</v>
      </c>
      <c r="Q111" s="101">
        <v>1.2</v>
      </c>
      <c r="R111" s="101">
        <v>0.6</v>
      </c>
      <c r="S111" s="101">
        <v>26.4</v>
      </c>
      <c r="T111" s="73">
        <v>114</v>
      </c>
      <c r="U111" s="73">
        <v>0</v>
      </c>
      <c r="V111" s="73">
        <v>0</v>
      </c>
      <c r="W111" s="102">
        <v>5.5E-2</v>
      </c>
      <c r="X111" s="73">
        <v>0</v>
      </c>
      <c r="Y111" s="101">
        <v>10.199999999999999</v>
      </c>
      <c r="Z111" s="101">
        <v>0.55000000000000004</v>
      </c>
      <c r="AA111" s="101">
        <v>7.2</v>
      </c>
      <c r="AB111" s="101">
        <v>34.200000000000003</v>
      </c>
      <c r="AC111" s="10">
        <v>108</v>
      </c>
      <c r="AD111" s="1" t="s">
        <v>27</v>
      </c>
    </row>
    <row r="112" spans="1:30" ht="25.5" customHeight="1" x14ac:dyDescent="0.2">
      <c r="B112" s="32" t="s">
        <v>13</v>
      </c>
      <c r="C112" s="27">
        <v>500</v>
      </c>
      <c r="D112" s="71">
        <f t="shared" ref="D112:O112" si="26">SUM(D107:D111)</f>
        <v>18.200000000000003</v>
      </c>
      <c r="E112" s="71">
        <f t="shared" si="26"/>
        <v>14.200000000000001</v>
      </c>
      <c r="F112" s="71">
        <f t="shared" si="26"/>
        <v>59.1</v>
      </c>
      <c r="G112" s="71">
        <f t="shared" si="26"/>
        <v>436.4</v>
      </c>
      <c r="H112" s="71">
        <f t="shared" si="26"/>
        <v>11</v>
      </c>
      <c r="I112" s="71">
        <f t="shared" si="26"/>
        <v>213</v>
      </c>
      <c r="J112" s="71">
        <f t="shared" si="26"/>
        <v>0.28399999999999997</v>
      </c>
      <c r="K112" s="71">
        <f t="shared" si="26"/>
        <v>0.87000000000000011</v>
      </c>
      <c r="L112" s="71">
        <f t="shared" si="26"/>
        <v>273.60000000000002</v>
      </c>
      <c r="M112" s="71">
        <f t="shared" si="26"/>
        <v>2.1</v>
      </c>
      <c r="N112" s="71">
        <f t="shared" si="26"/>
        <v>42.4</v>
      </c>
      <c r="O112" s="71">
        <f t="shared" si="26"/>
        <v>254.5</v>
      </c>
      <c r="P112" s="74">
        <v>560</v>
      </c>
      <c r="Q112" s="71">
        <f t="shared" ref="Q112:AB112" si="27">SUM(Q107:Q111)</f>
        <v>19.7</v>
      </c>
      <c r="R112" s="71">
        <f t="shared" si="27"/>
        <v>15.500000000000002</v>
      </c>
      <c r="S112" s="71">
        <f t="shared" si="27"/>
        <v>75.3</v>
      </c>
      <c r="T112" s="71">
        <f t="shared" si="27"/>
        <v>517.4</v>
      </c>
      <c r="U112" s="71">
        <f t="shared" si="27"/>
        <v>11.700000000000001</v>
      </c>
      <c r="V112" s="71">
        <f t="shared" si="27"/>
        <v>252.5</v>
      </c>
      <c r="W112" s="71">
        <f t="shared" si="27"/>
        <v>0.315</v>
      </c>
      <c r="X112" s="71">
        <f t="shared" si="27"/>
        <v>0.47000000000000003</v>
      </c>
      <c r="Y112" s="71">
        <f t="shared" si="27"/>
        <v>304.8</v>
      </c>
      <c r="Z112" s="71">
        <f t="shared" si="27"/>
        <v>2.1500000000000004</v>
      </c>
      <c r="AA112" s="71">
        <f t="shared" si="27"/>
        <v>51</v>
      </c>
      <c r="AB112" s="71">
        <f t="shared" si="27"/>
        <v>284.3</v>
      </c>
      <c r="AC112" s="10"/>
      <c r="AD112" s="10"/>
    </row>
    <row r="113" spans="29:30" x14ac:dyDescent="0.2">
      <c r="AC113" s="4"/>
      <c r="AD113" s="4"/>
    </row>
    <row r="114" spans="29:30" x14ac:dyDescent="0.2">
      <c r="AC114" s="57"/>
      <c r="AD114" s="57"/>
    </row>
    <row r="115" spans="29:30" x14ac:dyDescent="0.2">
      <c r="AC115" s="4"/>
      <c r="AD115" s="4"/>
    </row>
  </sheetData>
  <mergeCells count="60">
    <mergeCell ref="Y105:AB105"/>
    <mergeCell ref="D94:G94"/>
    <mergeCell ref="H94:K94"/>
    <mergeCell ref="L94:O94"/>
    <mergeCell ref="Q94:T94"/>
    <mergeCell ref="U94:X94"/>
    <mergeCell ref="Y94:AB94"/>
    <mergeCell ref="D105:G105"/>
    <mergeCell ref="H105:K105"/>
    <mergeCell ref="L105:O105"/>
    <mergeCell ref="Q105:T105"/>
    <mergeCell ref="U105:X105"/>
    <mergeCell ref="Y83:AB83"/>
    <mergeCell ref="D72:G72"/>
    <mergeCell ref="H72:K72"/>
    <mergeCell ref="L72:O72"/>
    <mergeCell ref="Q72:T72"/>
    <mergeCell ref="U72:X72"/>
    <mergeCell ref="Y72:AB72"/>
    <mergeCell ref="D83:G83"/>
    <mergeCell ref="H83:K83"/>
    <mergeCell ref="L83:O83"/>
    <mergeCell ref="Q83:T83"/>
    <mergeCell ref="U83:X83"/>
    <mergeCell ref="Y61:AB61"/>
    <mergeCell ref="D61:G61"/>
    <mergeCell ref="H61:K61"/>
    <mergeCell ref="L61:O61"/>
    <mergeCell ref="Q61:T61"/>
    <mergeCell ref="U61:X61"/>
    <mergeCell ref="Q39:T39"/>
    <mergeCell ref="U39:X39"/>
    <mergeCell ref="Y17:AB17"/>
    <mergeCell ref="D6:G6"/>
    <mergeCell ref="H6:K6"/>
    <mergeCell ref="L6:O6"/>
    <mergeCell ref="Q6:T6"/>
    <mergeCell ref="U6:X6"/>
    <mergeCell ref="Y6:AB6"/>
    <mergeCell ref="D17:G17"/>
    <mergeCell ref="H17:K17"/>
    <mergeCell ref="L17:O17"/>
    <mergeCell ref="Q17:T17"/>
    <mergeCell ref="U17:X17"/>
    <mergeCell ref="Y50:AB50"/>
    <mergeCell ref="D28:G28"/>
    <mergeCell ref="H28:K28"/>
    <mergeCell ref="L28:O28"/>
    <mergeCell ref="Q28:T28"/>
    <mergeCell ref="U28:X28"/>
    <mergeCell ref="Y28:AB28"/>
    <mergeCell ref="D50:G50"/>
    <mergeCell ref="H50:K50"/>
    <mergeCell ref="L50:O50"/>
    <mergeCell ref="Q50:T50"/>
    <mergeCell ref="U50:X50"/>
    <mergeCell ref="Y39:AB39"/>
    <mergeCell ref="D39:G39"/>
    <mergeCell ref="H39:K39"/>
    <mergeCell ref="L39:O39"/>
  </mergeCells>
  <printOptions verticalCentered="1"/>
  <pageMargins left="0" right="0" top="0.55118110236220474" bottom="0" header="0.51181102362204722" footer="0.31496062992125984"/>
  <pageSetup paperSize="9" scale="54" orientation="landscape" r:id="rId1"/>
  <rowBreaks count="10" manualBreakCount="10">
    <brk id="13" min="1" max="29" man="1"/>
    <brk id="24" min="1" max="29" man="1"/>
    <brk id="35" min="1" max="29" man="1"/>
    <brk id="46" min="1" max="29" man="1"/>
    <brk id="57" min="1" max="29" man="1"/>
    <brk id="68" min="1" max="29" man="1"/>
    <brk id="79" min="1" max="29" man="1"/>
    <brk id="90" min="1" max="29" man="1"/>
    <brk id="101" min="1" max="29" man="1"/>
    <brk id="114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однораз.гор.питание школа</vt:lpstr>
      <vt:lpstr>'однораз.гор.питание школа'!Область_печати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2023-12-20T06:39:50Z</dcterms:modified>
</cp:coreProperties>
</file>